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102" i="1"/>
  <c r="G102"/>
  <c r="G103" s="1"/>
  <c r="J99"/>
  <c r="J102" s="1"/>
  <c r="J95"/>
  <c r="I95"/>
  <c r="I103" s="1"/>
  <c r="J52"/>
  <c r="H52"/>
  <c r="H103" s="1"/>
  <c r="F47"/>
  <c r="F103" s="1"/>
  <c r="E47"/>
  <c r="E103" s="1"/>
  <c r="D47"/>
  <c r="D103" s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47" s="1"/>
  <c r="J103" s="1"/>
</calcChain>
</file>

<file path=xl/sharedStrings.xml><?xml version="1.0" encoding="utf-8"?>
<sst xmlns="http://schemas.openxmlformats.org/spreadsheetml/2006/main" count="208" uniqueCount="180">
  <si>
    <t>CẬP NHẬT TÀI TRỢ THÁNG 8.2017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</si>
  <si>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</si>
  <si>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</si>
  <si>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</si>
  <si>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</si>
  <si>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</si>
  <si>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</si>
  <si>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</si>
  <si>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</si>
  <si>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</si>
  <si>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</si>
  <si>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</si>
  <si>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</si>
  <si>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</si>
  <si>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</si>
  <si>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</si>
  <si>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1000s cháo tại căntin</t>
  </si>
  <si>
    <t>Anh Tuấn - Tâm Kiên Định</t>
  </si>
  <si>
    <t>Phát 750s cơm chay tại căntin</t>
  </si>
  <si>
    <t>Con đường vàng</t>
  </si>
  <si>
    <t>Phát 500s cháo tại căntin</t>
  </si>
  <si>
    <t>Nhóm Kết nối yêu thương</t>
  </si>
  <si>
    <t>Phát 350s cháo tại căntin</t>
  </si>
  <si>
    <t>Nhóm Khai Tâm</t>
  </si>
  <si>
    <t>Phát 1500s cháo tại căntin</t>
  </si>
  <si>
    <t>Cô Hà</t>
  </si>
  <si>
    <t>Phát 200s cháo tại căntin</t>
  </si>
  <si>
    <t>Nhóm Thiện tâm Thành</t>
  </si>
  <si>
    <t>Phát 800s cháo tại căntin</t>
  </si>
  <si>
    <t>Nhóm Thiện Tâm Hn</t>
  </si>
  <si>
    <t>Phát 400s cháo, 600s cơm  tại căntin</t>
  </si>
  <si>
    <t>Truyền hình STV</t>
  </si>
  <si>
    <t>Phát 300s cháo tại căntin</t>
  </si>
  <si>
    <t>Chùa Thái Cam</t>
  </si>
  <si>
    <t>Bà Khánh</t>
  </si>
  <si>
    <t>Phát 200s cơm chay tại căntin</t>
  </si>
  <si>
    <t>TT Kỹ Năng sống</t>
  </si>
  <si>
    <t>Anh Hưng</t>
  </si>
  <si>
    <t>Phát 100s cơm tại căntin</t>
  </si>
  <si>
    <t>Thiện Tâm Ngọc Thụy</t>
  </si>
  <si>
    <t>Phát 100s cháo, 50 cơm tại căntin</t>
  </si>
  <si>
    <t>Gia đình chị Lê Anh, Tuyết</t>
  </si>
  <si>
    <t>Phát 300s cơm chay tại căntin</t>
  </si>
  <si>
    <t>Chùa Chân Tiên</t>
  </si>
  <si>
    <t>Phát 600 cơm chay tại căntin</t>
  </si>
  <si>
    <t>TT Vietel Đống Đa</t>
  </si>
  <si>
    <t>Phát 100s cháo tại căntin</t>
  </si>
  <si>
    <t>Thời trang KB</t>
  </si>
  <si>
    <t>Phát 500 cơm tại căntin</t>
  </si>
  <si>
    <t>Học Viện Chính Trị CAND</t>
  </si>
  <si>
    <t>Nhóm Cocolin</t>
  </si>
  <si>
    <t>Phát 200 cơm tại căntin</t>
  </si>
  <si>
    <t>Cienco4</t>
  </si>
  <si>
    <t>Phát 200 cháo tại căntin</t>
  </si>
  <si>
    <t>CLB Nhân ái Tâm Thanh</t>
  </si>
  <si>
    <t>Cty Autodaily</t>
  </si>
  <si>
    <t>ĐTN phường Khương Đình</t>
  </si>
  <si>
    <t>CTĐ Khương Đình</t>
  </si>
  <si>
    <t>Phát 50s cháo, 100 cơm tại căntin</t>
  </si>
  <si>
    <t>Cư dân Đặng Xá</t>
  </si>
  <si>
    <t>Phát 120 cơm tại căntin</t>
  </si>
  <si>
    <t>Csỹ Lương Gia Huy</t>
  </si>
  <si>
    <t>Phát 100 cơm tại căntin</t>
  </si>
  <si>
    <t>GĐ Đỗ Nhật Nam</t>
  </si>
  <si>
    <t>Phát 90 cơm tại căntin</t>
  </si>
  <si>
    <t>Cục trại giam c45 -c83</t>
  </si>
  <si>
    <t>Ctđ  P.Ngọc Hà</t>
  </si>
  <si>
    <t>Phát 100 cơm chay tại căntin</t>
  </si>
  <si>
    <t>Chị Minh và các bạn</t>
  </si>
  <si>
    <t>Cty Dược Phẩm Đông Đô</t>
  </si>
  <si>
    <t>Chi hội 14 Phường Thịnh Quang</t>
  </si>
  <si>
    <t>Hội Phụ nữ thiện tâm phường Khương Thượng</t>
  </si>
  <si>
    <t>Phát 50s cháo tại căntin</t>
  </si>
  <si>
    <t>Vietinbank</t>
  </si>
  <si>
    <t>Phát 15000s cháo tại căntin</t>
  </si>
  <si>
    <t>Gia đình Linh Sơn</t>
  </si>
  <si>
    <t>Nhà hàng Maisonsen</t>
  </si>
  <si>
    <t>Phát 2362s cơm cho bệnh nhân khó khăn tại căntin</t>
  </si>
  <si>
    <t>Quỹ An vui hạnh phúc</t>
  </si>
  <si>
    <t>Phát 1550s cơm cho bệnh nhân khó khăn tại căntin</t>
  </si>
  <si>
    <t>Trái Tim nhân ái</t>
  </si>
  <si>
    <t>Phát 560 cơm tại căntin</t>
  </si>
  <si>
    <t>Tổng</t>
  </si>
  <si>
    <t>Thiết bị y tế</t>
  </si>
  <si>
    <t>Gia đình bé Phương Nguyên</t>
  </si>
  <si>
    <t>02 máy bơm tiêm điện Terumo</t>
  </si>
  <si>
    <t>Gia đình cháu Đỗ Bảo Anh</t>
  </si>
  <si>
    <t>01 máy bơm tiêm điện Terumo</t>
  </si>
  <si>
    <t>Ban Tổ chức Chương Trình "Hát cũng những niềm vui"</t>
  </si>
  <si>
    <t>Phòng chơi A12</t>
  </si>
  <si>
    <t>Tài trợ kinh phí điều trị</t>
  </si>
  <si>
    <t>Nhóm Thiện Anh</t>
  </si>
  <si>
    <t xml:space="preserve">Thăm hỏi và hỗ trợ kinh phí điều trị cho 02 bệnh nhân có hoàn cảnh  khó khăn </t>
  </si>
  <si>
    <t>Hội từ thiện MMO</t>
  </si>
  <si>
    <t xml:space="preserve">Thăm hỏi và hỗ trợ kinh phí điều trị cho 08 bệnh nhân có hoàn cảnh  khó khăn </t>
  </si>
  <si>
    <t>Cty Lilama 10</t>
  </si>
  <si>
    <t xml:space="preserve">Thăm hỏi và hỗ trợ kinh phí điều trị cho 40 bệnh nhân có hoàn cảnh  khó khăn </t>
  </si>
  <si>
    <t>Sen Xanh</t>
  </si>
  <si>
    <t xml:space="preserve">Thăm hỏi và hỗ trợ kinh phí điều trị cho 39 bệnh nhân có hoàn cảnh  khó khăn </t>
  </si>
  <si>
    <t>Hội từ thiện chùa Non Đông</t>
  </si>
  <si>
    <t xml:space="preserve">Thăm hỏi và hỗ trợ kinh phí điều trị cho 05 bệnh nhân có hoàn cảnh  khó khăn </t>
  </si>
  <si>
    <t>Nâng bước chân em</t>
  </si>
  <si>
    <t xml:space="preserve">Thăm hỏi và hỗ trợ kinh phí điều trị cho 3 bệnh nhân có hoàn cảnh  khó khăn </t>
  </si>
  <si>
    <t>Cty TNHH BH nhân thọ Aviva Việt Nam</t>
  </si>
  <si>
    <t>Facebook Cô Cầm</t>
  </si>
  <si>
    <t>Thăm hỏi và hỗ trợ kinh phí điều trị cho bệnh nhân có hoàn cảnh  khó khăn Nguyễn Thị Thùy Linh</t>
  </si>
  <si>
    <t>Cô Trần Thị Kim Hương</t>
  </si>
  <si>
    <t>Thăm hỏi và hỗ trợ kinh phí điều trị cho bệnh nhân có hoàn cảnh  khó khăn Bàn Phú Quốc</t>
  </si>
  <si>
    <t xml:space="preserve">Ca Sỹ Lương Gia Huy </t>
  </si>
  <si>
    <t xml:space="preserve">Thăm hỏi và hỗ trợ kinh phí điều trị cho 10 bệnh nhân có hoàn cảnh  khó khăn </t>
  </si>
  <si>
    <t>Garage Sale Vui</t>
  </si>
  <si>
    <t xml:space="preserve">Thăm hỏi và hỗ trợ kinh phí điều trị cho 18 bệnh nhân có hoàn cảnh  khó khăn </t>
  </si>
  <si>
    <t xml:space="preserve">Thăm hỏi và hỗ trợ kinh phí điều trị cho 5 bệnh nhân có hoàn cảnh  khó khăn </t>
  </si>
  <si>
    <t>Chị Phan Thị Thanh Hòa và các bạn</t>
  </si>
  <si>
    <t>Thăm hỏi và hỗ trợ kinh phí điều trị cho bệnh nhân có hoàn cảnh  khó khăn Nguyễn Tiến Thành</t>
  </si>
  <si>
    <t>Bé Lê Anh Dũng</t>
  </si>
  <si>
    <t>Thăm hỏi và hỗ trợ kinh phí điều trị cho bệnh nhân có hoàn cảnh  khó khăn Đàm Minh Khải</t>
  </si>
  <si>
    <t>Chị Nguyệt</t>
  </si>
  <si>
    <t>Tâm Sáng</t>
  </si>
  <si>
    <t xml:space="preserve">Thăm hỏi và hỗ trợ kinh phí điều trị cho 13bệnh nhân có hoàn cảnh  khó khăn </t>
  </si>
  <si>
    <t>Gia đình cô Hà</t>
  </si>
  <si>
    <t>Thăm hỏi và hỗ trợ kinh phí điều trị cho bệnh nhân có hoàn cảnh  khó khăn Nguyễn Minh Hải</t>
  </si>
  <si>
    <t>Phạm Minh Quân</t>
  </si>
  <si>
    <t>Thăm hỏi và hỗ trợ kinh phí điều trị cho bệnh nhân có hoàn cảnh  khó khăn Hà Văn Nam</t>
  </si>
  <si>
    <t>Chị Hoa và chị Hương</t>
  </si>
  <si>
    <t xml:space="preserve">Thăm hỏi và hỗ trợ kinh phí điều trị cho 03 bệnh nhân có hoàn cảnh  khó khăn </t>
  </si>
  <si>
    <t>Hội Thiện Nguyện Phường Khương Thượng</t>
  </si>
  <si>
    <t xml:space="preserve">Thăm hỏi và hỗ trợ kinh phí điều trị cho 06 bệnh nhân có hoàn cảnh  khó khăn </t>
  </si>
  <si>
    <t>Nụ Cười Trẻ Thơ</t>
  </si>
  <si>
    <t xml:space="preserve">Thăm hỏi và hỗ trợ kinh phí điều trị cho 12 bệnh nhân có hoàn cảnh  khó khăn </t>
  </si>
  <si>
    <t>Trang - Nhà hàng Thượng Hải</t>
  </si>
  <si>
    <t>Thăm hỏi và hỗ trợ kinh phí điều trị cho bệnh nhân có hoàn cảnh  khó khăn Xa Văn Minh</t>
  </si>
  <si>
    <t>Nhóm chị Nhàn</t>
  </si>
  <si>
    <t xml:space="preserve">Thăm hỏi và hỗ trợ kinh phí điều trị cho 15 bệnh nhân có hoàn cảnh  khó khăn </t>
  </si>
  <si>
    <t>Bé Trần Minh Quân</t>
  </si>
  <si>
    <t>Thăm hỏi và hỗ trợ kinh phí điều trị cho bệnh nhân có hoàn cảnh  khó khăn Lò Bá Khìn</t>
  </si>
  <si>
    <t>Cô Thư</t>
  </si>
  <si>
    <t>Thăm hỏi và hỗ trợ kinh phí điều trị cho bệnh nhân có hoàn cảnh  khó khăn Nguyễn Duy Đức</t>
  </si>
  <si>
    <t>Mr Lee &amp; Soon</t>
  </si>
  <si>
    <t>Thăm hỏi và hỗ trợ kinh phí điều trị cho bệnh nhân có hoàn cảnh  khó khăn Đinh Văn Sơn</t>
  </si>
  <si>
    <t>Chị Thanh Hòa</t>
  </si>
  <si>
    <t>Thăm hỏi và hỗ trợ kinh phí điều trị cho bệnh nhân có hoàn cảnh  khó khăn Hoàng Vân Tùng</t>
  </si>
  <si>
    <t>For Children</t>
  </si>
  <si>
    <t>Anh Nguyễn Tiến Cường</t>
  </si>
  <si>
    <t>Thăm hỏi và hỗ trợ kinh phí điều trị cho bệnh nhân có hoàn cảnh  khó khăn Lý Xuân Hạnh Phúc</t>
  </si>
  <si>
    <t>Gia đình cô Nguyễn Thị Hà</t>
  </si>
  <si>
    <t xml:space="preserve">Thăm hỏi và hỗ trợ kinh phí điều trị cho 09 bệnh nhân có hoàn cảnh  khó khăn </t>
  </si>
  <si>
    <t>CLB Tâm Việt</t>
  </si>
  <si>
    <t>Thăm hỏi và hỗ trợ kinh phí điều trị cho bệnh nhân có hoàn cảnh  khó khăn Thảo A Mùng</t>
  </si>
  <si>
    <t>Gia đình Chị Trần Thu Trang</t>
  </si>
  <si>
    <t>Anh Dũng Lãng tử</t>
  </si>
  <si>
    <t>Gia đình Anh LẠc Văn Tú</t>
  </si>
  <si>
    <t>Thiện Tâm Hà Nội</t>
  </si>
  <si>
    <t>Triệu Thị Huê</t>
  </si>
  <si>
    <t>Thăm hỏi và hỗ trợ kinh phí điều trị cho bệnh nhân có hoàn cảnh  khó khăn Tòng Thị Trang</t>
  </si>
  <si>
    <t>Gia đình bé Mia</t>
  </si>
  <si>
    <t>Bé Lê Đức Long</t>
  </si>
  <si>
    <t>Thăm hỏi và hỗ trợ kinh phí điều trị cho bệnh nhân có hoàn cảnh  khó khăn Trương  Văn Phúc</t>
  </si>
  <si>
    <t>Phạm Thị Hường</t>
  </si>
  <si>
    <t>Tài trợ các phần quà</t>
  </si>
  <si>
    <t>Hội truyền Thông TP.Hà Nội và Cty Hardvard Little Bridge Leaving</t>
  </si>
  <si>
    <t>Thăm hỏi và tặng 30s sữa cho BNKK</t>
  </si>
  <si>
    <t>Anh Thắng - Báo Thanh Niên</t>
  </si>
  <si>
    <t>Thăm hỏi và tặng 200 thùng sữa Nestly cho bệnh nhân khó khăn</t>
  </si>
  <si>
    <t>Chùa Non Đông</t>
  </si>
  <si>
    <t>Thăm hỏi và tặng 54s quà (sữa, bàn chải đánh răng, bột giặt, khăn mặt, xá phòng và 300.000đ) cho A13</t>
  </si>
  <si>
    <t>Nhóm vì trẻ thơ</t>
  </si>
  <si>
    <t>Thăm hỏi và tặng  hộp 900g sữa  công thức cho BNKK</t>
  </si>
  <si>
    <t>Anh Nguyễn Quang Huy</t>
  </si>
  <si>
    <t>Thăm hỏi và tặng 60s quà (sữa, bánh, kẹo) cho A14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</si>
  <si>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</si>
  <si>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</si>
  <si>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</si>
  <si>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</si>
  <si>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</si>
  <si>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</si>
  <si>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</si>
  <si>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(Bằng chữ: Một tỷ một trăm chín mươi bảy triệu bốn trăn năm mươi ngàn đồng./.)</t>
  </si>
  <si>
    <t>PHÒNG CÔNG TÁC XÃ HỘI</t>
  </si>
  <si>
    <t>DƯƠNG THỊ MINH THU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</si>
</sst>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vertical="center" wrapText="1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&#7918;A%20C&#416;M,%20CH&#193;O%20CHO%20BN/C&#417;m%20C&#259;ng%20t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hà TT"/>
      <sheetName val="T1"/>
      <sheetName val="T2"/>
      <sheetName val="T3"/>
      <sheetName val="T4"/>
      <sheetName val="T5"/>
      <sheetName val="T6"/>
      <sheetName val="T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132"/>
  <sheetViews>
    <sheetView tabSelected="1" topLeftCell="A100" workbookViewId="0">
      <selection activeCell="M8" sqref="M8"/>
    </sheetView>
  </sheetViews>
  <sheetFormatPr defaultRowHeight="15"/>
  <cols>
    <col min="1" max="1" width="4.140625" bestFit="1" customWidth="1"/>
    <col min="2" max="2" width="21.28515625" customWidth="1"/>
    <col min="3" max="3" width="25.28515625" customWidth="1"/>
    <col min="5" max="6" width="9.140625" style="1"/>
    <col min="8" max="8" width="9.28515625" customWidth="1"/>
    <col min="9" max="9" width="9.140625" customWidth="1"/>
    <col min="10" max="10" width="21.28515625" customWidth="1"/>
  </cols>
  <sheetData>
    <row r="2" spans="1:10" ht="22.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4" spans="1:10" ht="16.5" customHeight="1">
      <c r="A4" s="3" t="s">
        <v>1</v>
      </c>
      <c r="B4" s="3" t="s">
        <v>2</v>
      </c>
      <c r="C4" s="3" t="s">
        <v>3</v>
      </c>
      <c r="D4" s="4" t="s">
        <v>4</v>
      </c>
      <c r="E4" s="4"/>
      <c r="F4" s="4"/>
      <c r="G4" s="4"/>
      <c r="H4" s="4"/>
      <c r="I4" s="4"/>
      <c r="J4" s="3" t="s">
        <v>5</v>
      </c>
    </row>
    <row r="5" spans="1:10" ht="115.5">
      <c r="A5" s="5"/>
      <c r="B5" s="5"/>
      <c r="C5" s="5"/>
      <c r="D5" s="6" t="s">
        <v>6</v>
      </c>
      <c r="E5" s="7" t="s">
        <v>7</v>
      </c>
      <c r="F5" s="7" t="s">
        <v>8</v>
      </c>
      <c r="G5" s="6" t="s">
        <v>9</v>
      </c>
      <c r="H5" s="8" t="s">
        <v>10</v>
      </c>
      <c r="I5" s="6" t="s">
        <v>11</v>
      </c>
      <c r="J5" s="5"/>
    </row>
    <row r="6" spans="1:10" ht="16.5" customHeight="1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s="57" customFormat="1" ht="33">
      <c r="A7" s="12">
        <v>1</v>
      </c>
      <c r="B7" s="13" t="s">
        <v>13</v>
      </c>
      <c r="C7" s="13" t="s">
        <v>14</v>
      </c>
      <c r="D7" s="12"/>
      <c r="E7" s="12">
        <v>600</v>
      </c>
      <c r="F7" s="12"/>
      <c r="G7" s="12"/>
      <c r="H7" s="12"/>
      <c r="I7" s="12"/>
      <c r="J7" s="14">
        <f t="shared" ref="J7:J17" si="0">D7*25000+E7*10000+F7*15000</f>
        <v>6000000</v>
      </c>
    </row>
    <row r="8" spans="1:10" s="57" customFormat="1" ht="33">
      <c r="A8" s="12">
        <v>2</v>
      </c>
      <c r="B8" s="13" t="s">
        <v>15</v>
      </c>
      <c r="C8" s="13" t="s">
        <v>16</v>
      </c>
      <c r="D8" s="15"/>
      <c r="E8" s="12">
        <v>1000</v>
      </c>
      <c r="F8" s="12"/>
      <c r="G8" s="15"/>
      <c r="H8" s="15"/>
      <c r="I8" s="15"/>
      <c r="J8" s="14">
        <f t="shared" si="0"/>
        <v>10000000</v>
      </c>
    </row>
    <row r="9" spans="1:10" s="57" customFormat="1" ht="33">
      <c r="A9" s="12">
        <v>3</v>
      </c>
      <c r="B9" s="13" t="s">
        <v>17</v>
      </c>
      <c r="C9" s="13" t="s">
        <v>18</v>
      </c>
      <c r="D9" s="15"/>
      <c r="E9" s="12"/>
      <c r="F9" s="12">
        <v>750</v>
      </c>
      <c r="G9" s="15"/>
      <c r="H9" s="15"/>
      <c r="I9" s="15"/>
      <c r="J9" s="14">
        <f t="shared" si="0"/>
        <v>11250000</v>
      </c>
    </row>
    <row r="10" spans="1:10" s="57" customFormat="1" ht="33">
      <c r="A10" s="12">
        <v>4</v>
      </c>
      <c r="B10" s="16" t="s">
        <v>19</v>
      </c>
      <c r="C10" s="13" t="s">
        <v>20</v>
      </c>
      <c r="D10" s="15"/>
      <c r="E10" s="12">
        <v>500</v>
      </c>
      <c r="F10" s="12"/>
      <c r="G10" s="15"/>
      <c r="H10" s="15"/>
      <c r="I10" s="15"/>
      <c r="J10" s="14">
        <f t="shared" si="0"/>
        <v>5000000</v>
      </c>
    </row>
    <row r="11" spans="1:10" s="57" customFormat="1" ht="33">
      <c r="A11" s="12">
        <v>5</v>
      </c>
      <c r="B11" s="13" t="s">
        <v>21</v>
      </c>
      <c r="C11" s="13" t="s">
        <v>22</v>
      </c>
      <c r="D11" s="15"/>
      <c r="E11" s="12">
        <v>350</v>
      </c>
      <c r="F11" s="12"/>
      <c r="G11" s="15"/>
      <c r="H11" s="15"/>
      <c r="I11" s="15"/>
      <c r="J11" s="14">
        <f t="shared" si="0"/>
        <v>3500000</v>
      </c>
    </row>
    <row r="12" spans="1:10" s="57" customFormat="1" ht="33">
      <c r="A12" s="12">
        <v>6</v>
      </c>
      <c r="B12" s="13" t="s">
        <v>23</v>
      </c>
      <c r="C12" s="13" t="s">
        <v>24</v>
      </c>
      <c r="D12" s="15"/>
      <c r="E12" s="12">
        <v>1500</v>
      </c>
      <c r="F12" s="12"/>
      <c r="G12" s="15"/>
      <c r="H12" s="15"/>
      <c r="I12" s="15"/>
      <c r="J12" s="14">
        <f t="shared" si="0"/>
        <v>15000000</v>
      </c>
    </row>
    <row r="13" spans="1:10" s="57" customFormat="1" ht="33">
      <c r="A13" s="12">
        <v>7</v>
      </c>
      <c r="B13" s="13" t="s">
        <v>25</v>
      </c>
      <c r="C13" s="13" t="s">
        <v>26</v>
      </c>
      <c r="D13" s="15"/>
      <c r="E13" s="12">
        <v>200</v>
      </c>
      <c r="F13" s="12"/>
      <c r="G13" s="15"/>
      <c r="H13" s="15"/>
      <c r="I13" s="15"/>
      <c r="J13" s="14">
        <f t="shared" si="0"/>
        <v>2000000</v>
      </c>
    </row>
    <row r="14" spans="1:10" s="57" customFormat="1" ht="33">
      <c r="A14" s="12">
        <v>8</v>
      </c>
      <c r="B14" s="13" t="s">
        <v>27</v>
      </c>
      <c r="C14" s="13" t="s">
        <v>28</v>
      </c>
      <c r="D14" s="15"/>
      <c r="E14" s="12">
        <v>800</v>
      </c>
      <c r="F14" s="12"/>
      <c r="G14" s="15"/>
      <c r="H14" s="15"/>
      <c r="I14" s="15"/>
      <c r="J14" s="14">
        <f t="shared" si="0"/>
        <v>8000000</v>
      </c>
    </row>
    <row r="15" spans="1:10" s="57" customFormat="1" ht="33">
      <c r="A15" s="12">
        <v>9</v>
      </c>
      <c r="B15" s="13" t="s">
        <v>29</v>
      </c>
      <c r="C15" s="13" t="s">
        <v>30</v>
      </c>
      <c r="D15" s="12">
        <v>600</v>
      </c>
      <c r="E15" s="12">
        <v>400</v>
      </c>
      <c r="F15" s="12"/>
      <c r="G15" s="15"/>
      <c r="H15" s="15"/>
      <c r="I15" s="15"/>
      <c r="J15" s="14">
        <f t="shared" si="0"/>
        <v>19000000</v>
      </c>
    </row>
    <row r="16" spans="1:10" ht="33">
      <c r="A16" s="17">
        <v>10</v>
      </c>
      <c r="B16" s="13" t="s">
        <v>31</v>
      </c>
      <c r="C16" s="18" t="s">
        <v>32</v>
      </c>
      <c r="D16" s="19"/>
      <c r="E16" s="17">
        <v>300</v>
      </c>
      <c r="F16" s="17"/>
      <c r="G16" s="19"/>
      <c r="H16" s="19"/>
      <c r="I16" s="19"/>
      <c r="J16" s="20">
        <f t="shared" si="0"/>
        <v>3000000</v>
      </c>
    </row>
    <row r="17" spans="1:10" ht="33">
      <c r="A17" s="17">
        <v>11</v>
      </c>
      <c r="B17" s="13" t="s">
        <v>33</v>
      </c>
      <c r="C17" s="18" t="s">
        <v>14</v>
      </c>
      <c r="D17" s="19"/>
      <c r="E17" s="17">
        <v>750</v>
      </c>
      <c r="F17" s="17"/>
      <c r="G17" s="19"/>
      <c r="H17" s="19"/>
      <c r="I17" s="19"/>
      <c r="J17" s="20">
        <f t="shared" si="0"/>
        <v>7500000</v>
      </c>
    </row>
    <row r="18" spans="1:10" ht="33">
      <c r="A18" s="17">
        <v>12</v>
      </c>
      <c r="B18" s="18" t="s">
        <v>34</v>
      </c>
      <c r="C18" s="18" t="s">
        <v>35</v>
      </c>
      <c r="D18" s="17"/>
      <c r="E18" s="17"/>
      <c r="F18" s="17">
        <v>200</v>
      </c>
      <c r="G18" s="17"/>
      <c r="H18" s="17"/>
      <c r="I18" s="17"/>
      <c r="J18" s="21">
        <f>D18*25000+E18*10000+F18*15000</f>
        <v>3000000</v>
      </c>
    </row>
    <row r="19" spans="1:10" ht="16.5">
      <c r="A19" s="22">
        <v>13</v>
      </c>
      <c r="B19" s="13" t="s">
        <v>36</v>
      </c>
      <c r="C19" s="18"/>
      <c r="D19" s="7"/>
      <c r="E19" s="7">
        <v>50</v>
      </c>
      <c r="F19" s="7"/>
      <c r="G19" s="7"/>
      <c r="H19" s="7"/>
      <c r="I19" s="7"/>
      <c r="J19" s="20">
        <f t="shared" ref="J19:J46" si="1">D19*25000+E19*10000+F19*15000</f>
        <v>500000</v>
      </c>
    </row>
    <row r="20" spans="1:10" ht="33">
      <c r="A20" s="17">
        <v>14</v>
      </c>
      <c r="B20" s="13" t="s">
        <v>37</v>
      </c>
      <c r="C20" s="18" t="s">
        <v>38</v>
      </c>
      <c r="D20" s="7">
        <v>100</v>
      </c>
      <c r="E20" s="7"/>
      <c r="F20" s="7"/>
      <c r="G20" s="7"/>
      <c r="H20" s="7"/>
      <c r="I20" s="7"/>
      <c r="J20" s="20">
        <f t="shared" si="1"/>
        <v>2500000</v>
      </c>
    </row>
    <row r="21" spans="1:10" ht="33">
      <c r="A21" s="17">
        <v>15</v>
      </c>
      <c r="B21" s="13" t="s">
        <v>39</v>
      </c>
      <c r="C21" s="18" t="s">
        <v>40</v>
      </c>
      <c r="D21" s="7">
        <v>50</v>
      </c>
      <c r="E21" s="7">
        <v>100</v>
      </c>
      <c r="F21" s="7"/>
      <c r="G21" s="7"/>
      <c r="H21" s="7"/>
      <c r="I21" s="7"/>
      <c r="J21" s="20">
        <f t="shared" si="1"/>
        <v>2250000</v>
      </c>
    </row>
    <row r="22" spans="1:10" ht="33">
      <c r="A22" s="17">
        <v>16</v>
      </c>
      <c r="B22" s="13" t="s">
        <v>41</v>
      </c>
      <c r="C22" s="13" t="s">
        <v>42</v>
      </c>
      <c r="D22" s="7"/>
      <c r="E22" s="7"/>
      <c r="F22" s="7">
        <v>300</v>
      </c>
      <c r="G22" s="7"/>
      <c r="H22" s="7"/>
      <c r="I22" s="7"/>
      <c r="J22" s="20">
        <f t="shared" si="1"/>
        <v>4500000</v>
      </c>
    </row>
    <row r="23" spans="1:10" ht="33">
      <c r="A23" s="17">
        <v>17</v>
      </c>
      <c r="B23" s="13" t="s">
        <v>43</v>
      </c>
      <c r="C23" s="18" t="s">
        <v>44</v>
      </c>
      <c r="D23" s="7"/>
      <c r="E23" s="7"/>
      <c r="F23" s="7">
        <v>600</v>
      </c>
      <c r="G23" s="7"/>
      <c r="H23" s="7"/>
      <c r="I23" s="7"/>
      <c r="J23" s="20">
        <f t="shared" si="1"/>
        <v>9000000</v>
      </c>
    </row>
    <row r="24" spans="1:10" ht="33">
      <c r="A24" s="17">
        <v>18</v>
      </c>
      <c r="B24" s="13" t="s">
        <v>45</v>
      </c>
      <c r="C24" s="18" t="s">
        <v>46</v>
      </c>
      <c r="D24" s="7"/>
      <c r="E24" s="7">
        <v>100</v>
      </c>
      <c r="F24" s="7"/>
      <c r="G24" s="7"/>
      <c r="H24" s="7"/>
      <c r="I24" s="7"/>
      <c r="J24" s="20">
        <f t="shared" si="1"/>
        <v>1000000</v>
      </c>
    </row>
    <row r="25" spans="1:10" ht="16.5">
      <c r="A25" s="17">
        <v>19</v>
      </c>
      <c r="B25" s="13" t="s">
        <v>47</v>
      </c>
      <c r="C25" s="18" t="s">
        <v>48</v>
      </c>
      <c r="D25" s="7">
        <v>500</v>
      </c>
      <c r="E25" s="7"/>
      <c r="F25" s="7"/>
      <c r="G25" s="7"/>
      <c r="H25" s="7"/>
      <c r="I25" s="7"/>
      <c r="J25" s="20">
        <f t="shared" si="1"/>
        <v>12500000</v>
      </c>
    </row>
    <row r="26" spans="1:10" ht="33">
      <c r="A26" s="17">
        <v>20</v>
      </c>
      <c r="B26" s="13" t="s">
        <v>49</v>
      </c>
      <c r="C26" s="18" t="s">
        <v>46</v>
      </c>
      <c r="D26" s="7"/>
      <c r="E26" s="7">
        <v>100</v>
      </c>
      <c r="F26" s="7"/>
      <c r="G26" s="7"/>
      <c r="H26" s="7"/>
      <c r="I26" s="7"/>
      <c r="J26" s="20">
        <f t="shared" si="1"/>
        <v>1000000</v>
      </c>
    </row>
    <row r="27" spans="1:10" ht="16.5">
      <c r="A27" s="17">
        <v>23</v>
      </c>
      <c r="B27" s="23" t="s">
        <v>50</v>
      </c>
      <c r="C27" s="18" t="s">
        <v>51</v>
      </c>
      <c r="D27" s="7">
        <v>200</v>
      </c>
      <c r="E27" s="7">
        <v>100</v>
      </c>
      <c r="F27" s="7"/>
      <c r="G27" s="7"/>
      <c r="H27" s="7"/>
      <c r="I27" s="7"/>
      <c r="J27" s="20">
        <f t="shared" si="1"/>
        <v>6000000</v>
      </c>
    </row>
    <row r="28" spans="1:10" ht="16.5">
      <c r="A28" s="17">
        <v>24</v>
      </c>
      <c r="B28" s="13" t="s">
        <v>52</v>
      </c>
      <c r="C28" s="18" t="s">
        <v>53</v>
      </c>
      <c r="D28" s="7"/>
      <c r="E28" s="7">
        <v>200</v>
      </c>
      <c r="F28" s="7"/>
      <c r="G28" s="7"/>
      <c r="H28" s="7"/>
      <c r="I28" s="7"/>
      <c r="J28" s="20">
        <f t="shared" si="1"/>
        <v>2000000</v>
      </c>
    </row>
    <row r="29" spans="1:10" ht="33">
      <c r="A29" s="17">
        <v>25</v>
      </c>
      <c r="B29" s="13" t="s">
        <v>54</v>
      </c>
      <c r="C29" s="18" t="s">
        <v>46</v>
      </c>
      <c r="D29" s="7">
        <v>100</v>
      </c>
      <c r="E29" s="7"/>
      <c r="F29" s="7"/>
      <c r="G29" s="7"/>
      <c r="H29" s="7"/>
      <c r="I29" s="7"/>
      <c r="J29" s="20">
        <f t="shared" si="1"/>
        <v>2500000</v>
      </c>
    </row>
    <row r="30" spans="1:10" ht="33">
      <c r="A30" s="17">
        <v>26</v>
      </c>
      <c r="B30" s="13" t="s">
        <v>55</v>
      </c>
      <c r="C30" s="18" t="s">
        <v>46</v>
      </c>
      <c r="D30" s="7"/>
      <c r="E30" s="7">
        <v>100</v>
      </c>
      <c r="F30" s="7"/>
      <c r="G30" s="7"/>
      <c r="H30" s="7"/>
      <c r="I30" s="7"/>
      <c r="J30" s="20">
        <f t="shared" si="1"/>
        <v>1000000</v>
      </c>
    </row>
    <row r="31" spans="1:10" ht="33">
      <c r="A31" s="17">
        <v>27</v>
      </c>
      <c r="B31" s="13" t="s">
        <v>56</v>
      </c>
      <c r="C31" s="18" t="s">
        <v>46</v>
      </c>
      <c r="D31" s="7"/>
      <c r="E31" s="7">
        <v>100</v>
      </c>
      <c r="F31" s="7"/>
      <c r="G31" s="7"/>
      <c r="H31" s="7"/>
      <c r="I31" s="7"/>
      <c r="J31" s="20">
        <f t="shared" si="1"/>
        <v>1000000</v>
      </c>
    </row>
    <row r="32" spans="1:10" ht="33">
      <c r="A32" s="17">
        <v>28</v>
      </c>
      <c r="B32" s="13" t="s">
        <v>57</v>
      </c>
      <c r="C32" s="18" t="s">
        <v>58</v>
      </c>
      <c r="D32" s="7">
        <v>100</v>
      </c>
      <c r="E32" s="7">
        <v>50</v>
      </c>
      <c r="F32" s="7"/>
      <c r="G32" s="7"/>
      <c r="H32" s="7"/>
      <c r="I32" s="7"/>
      <c r="J32" s="20">
        <f t="shared" si="1"/>
        <v>3000000</v>
      </c>
    </row>
    <row r="33" spans="1:10" ht="16.5">
      <c r="A33" s="17">
        <v>29</v>
      </c>
      <c r="B33" s="24" t="s">
        <v>59</v>
      </c>
      <c r="C33" s="18" t="s">
        <v>60</v>
      </c>
      <c r="D33" s="7">
        <v>120</v>
      </c>
      <c r="E33" s="7"/>
      <c r="F33" s="7"/>
      <c r="G33" s="7"/>
      <c r="H33" s="7"/>
      <c r="I33" s="7"/>
      <c r="J33" s="20">
        <f t="shared" si="1"/>
        <v>3000000</v>
      </c>
    </row>
    <row r="34" spans="1:10" ht="16.5">
      <c r="A34" s="17">
        <v>30</v>
      </c>
      <c r="B34" s="24" t="s">
        <v>61</v>
      </c>
      <c r="C34" s="18" t="s">
        <v>62</v>
      </c>
      <c r="D34" s="7">
        <v>100</v>
      </c>
      <c r="E34" s="7"/>
      <c r="F34" s="7"/>
      <c r="G34" s="7"/>
      <c r="H34" s="7"/>
      <c r="I34" s="7"/>
      <c r="J34" s="20">
        <f t="shared" si="1"/>
        <v>2500000</v>
      </c>
    </row>
    <row r="35" spans="1:10" ht="16.5">
      <c r="A35" s="17">
        <v>31</v>
      </c>
      <c r="B35" s="24" t="s">
        <v>63</v>
      </c>
      <c r="C35" s="18" t="s">
        <v>64</v>
      </c>
      <c r="D35" s="7">
        <v>90</v>
      </c>
      <c r="E35" s="7"/>
      <c r="F35" s="7"/>
      <c r="G35" s="7"/>
      <c r="H35" s="7"/>
      <c r="I35" s="7"/>
      <c r="J35" s="20">
        <f t="shared" si="1"/>
        <v>2250000</v>
      </c>
    </row>
    <row r="36" spans="1:10" ht="33">
      <c r="A36" s="17">
        <v>32</v>
      </c>
      <c r="B36" s="24" t="s">
        <v>65</v>
      </c>
      <c r="C36" s="18" t="s">
        <v>26</v>
      </c>
      <c r="D36" s="7"/>
      <c r="E36" s="7">
        <v>200</v>
      </c>
      <c r="F36" s="7"/>
      <c r="G36" s="7"/>
      <c r="H36" s="7"/>
      <c r="I36" s="7"/>
      <c r="J36" s="20">
        <f t="shared" si="1"/>
        <v>2000000</v>
      </c>
    </row>
    <row r="37" spans="1:10" ht="33">
      <c r="A37" s="17">
        <v>33</v>
      </c>
      <c r="B37" s="16" t="s">
        <v>66</v>
      </c>
      <c r="C37" s="18" t="s">
        <v>67</v>
      </c>
      <c r="D37" s="7"/>
      <c r="E37" s="7"/>
      <c r="F37" s="7">
        <v>100</v>
      </c>
      <c r="G37" s="7"/>
      <c r="H37" s="7"/>
      <c r="I37" s="7"/>
      <c r="J37" s="20">
        <f t="shared" si="1"/>
        <v>1500000</v>
      </c>
    </row>
    <row r="38" spans="1:10" ht="33">
      <c r="A38" s="17">
        <v>34</v>
      </c>
      <c r="B38" s="24" t="s">
        <v>68</v>
      </c>
      <c r="C38" s="18" t="s">
        <v>46</v>
      </c>
      <c r="D38" s="7"/>
      <c r="E38" s="7">
        <v>100</v>
      </c>
      <c r="F38" s="7"/>
      <c r="G38" s="7"/>
      <c r="H38" s="7"/>
      <c r="I38" s="7"/>
      <c r="J38" s="20">
        <f t="shared" si="1"/>
        <v>1000000</v>
      </c>
    </row>
    <row r="39" spans="1:10" ht="33">
      <c r="A39" s="17">
        <v>35</v>
      </c>
      <c r="B39" s="13" t="s">
        <v>69</v>
      </c>
      <c r="C39" s="18" t="s">
        <v>48</v>
      </c>
      <c r="D39" s="7">
        <v>500</v>
      </c>
      <c r="E39" s="7"/>
      <c r="F39" s="7"/>
      <c r="G39" s="7"/>
      <c r="H39" s="7"/>
      <c r="I39" s="7"/>
      <c r="J39" s="20">
        <f t="shared" si="1"/>
        <v>12500000</v>
      </c>
    </row>
    <row r="40" spans="1:10" ht="33">
      <c r="A40" s="17">
        <v>36</v>
      </c>
      <c r="B40" s="13" t="s">
        <v>70</v>
      </c>
      <c r="C40" s="18" t="s">
        <v>46</v>
      </c>
      <c r="D40" s="7"/>
      <c r="E40" s="7">
        <v>100</v>
      </c>
      <c r="F40" s="7"/>
      <c r="G40" s="7"/>
      <c r="H40" s="7"/>
      <c r="I40" s="7"/>
      <c r="J40" s="20">
        <f t="shared" si="1"/>
        <v>1000000</v>
      </c>
    </row>
    <row r="41" spans="1:10" ht="49.5">
      <c r="A41" s="17">
        <v>37</v>
      </c>
      <c r="B41" s="13" t="s">
        <v>71</v>
      </c>
      <c r="C41" s="18" t="s">
        <v>72</v>
      </c>
      <c r="D41" s="7"/>
      <c r="E41" s="7">
        <v>50</v>
      </c>
      <c r="F41" s="7"/>
      <c r="G41" s="7"/>
      <c r="H41" s="7"/>
      <c r="I41" s="7"/>
      <c r="J41" s="20">
        <f t="shared" si="1"/>
        <v>500000</v>
      </c>
    </row>
    <row r="42" spans="1:10" ht="33">
      <c r="A42" s="17">
        <v>38</v>
      </c>
      <c r="B42" s="13" t="s">
        <v>73</v>
      </c>
      <c r="C42" s="18" t="s">
        <v>74</v>
      </c>
      <c r="D42" s="7"/>
      <c r="E42" s="7">
        <v>15000</v>
      </c>
      <c r="F42" s="7"/>
      <c r="G42" s="7"/>
      <c r="H42" s="7"/>
      <c r="I42" s="7"/>
      <c r="J42" s="20">
        <f t="shared" si="1"/>
        <v>150000000</v>
      </c>
    </row>
    <row r="43" spans="1:10" s="58" customFormat="1" ht="33">
      <c r="A43" s="17">
        <v>39</v>
      </c>
      <c r="B43" s="13" t="s">
        <v>75</v>
      </c>
      <c r="C43" s="18" t="s">
        <v>26</v>
      </c>
      <c r="D43" s="7"/>
      <c r="E43" s="7">
        <v>200</v>
      </c>
      <c r="F43" s="7"/>
      <c r="G43" s="25"/>
      <c r="H43" s="25"/>
      <c r="I43" s="7"/>
      <c r="J43" s="20">
        <f t="shared" si="1"/>
        <v>2000000</v>
      </c>
    </row>
    <row r="44" spans="1:10" ht="49.5">
      <c r="A44" s="17">
        <v>40</v>
      </c>
      <c r="B44" s="13" t="s">
        <v>76</v>
      </c>
      <c r="C44" s="18" t="s">
        <v>77</v>
      </c>
      <c r="D44" s="7">
        <v>2362</v>
      </c>
      <c r="E44" s="7"/>
      <c r="F44" s="7"/>
      <c r="G44" s="7"/>
      <c r="H44" s="7"/>
      <c r="I44" s="7"/>
      <c r="J44" s="20">
        <f t="shared" si="1"/>
        <v>59050000</v>
      </c>
    </row>
    <row r="45" spans="1:10" ht="49.5">
      <c r="A45" s="17">
        <v>41</v>
      </c>
      <c r="B45" s="13" t="s">
        <v>78</v>
      </c>
      <c r="C45" s="18" t="s">
        <v>79</v>
      </c>
      <c r="D45" s="7">
        <v>1550</v>
      </c>
      <c r="E45" s="7"/>
      <c r="F45" s="7"/>
      <c r="G45" s="7"/>
      <c r="H45" s="7"/>
      <c r="I45" s="7"/>
      <c r="J45" s="20">
        <f t="shared" si="1"/>
        <v>38750000</v>
      </c>
    </row>
    <row r="46" spans="1:10" s="58" customFormat="1" ht="16.5">
      <c r="A46" s="17">
        <v>42</v>
      </c>
      <c r="B46" s="13" t="s">
        <v>80</v>
      </c>
      <c r="C46" s="18" t="s">
        <v>81</v>
      </c>
      <c r="D46" s="7">
        <v>560</v>
      </c>
      <c r="E46" s="7"/>
      <c r="F46" s="7"/>
      <c r="G46" s="25"/>
      <c r="H46" s="25"/>
      <c r="I46" s="7"/>
      <c r="J46" s="20">
        <f t="shared" si="1"/>
        <v>14000000</v>
      </c>
    </row>
    <row r="47" spans="1:10" ht="16.5">
      <c r="A47" s="26" t="s">
        <v>82</v>
      </c>
      <c r="B47" s="27"/>
      <c r="C47" s="27"/>
      <c r="D47" s="25">
        <f>SUM(D18:D46)</f>
        <v>6332</v>
      </c>
      <c r="E47" s="7">
        <f>SUM(E18:E46)</f>
        <v>16550</v>
      </c>
      <c r="F47" s="7">
        <f>SUM(F18:F46)</f>
        <v>1200</v>
      </c>
      <c r="G47" s="25"/>
      <c r="H47" s="25"/>
      <c r="I47" s="25"/>
      <c r="J47" s="20">
        <f>SUM(J7:J46)</f>
        <v>432050000</v>
      </c>
    </row>
    <row r="48" spans="1:10" ht="16.5">
      <c r="A48" s="28" t="s">
        <v>83</v>
      </c>
      <c r="B48" s="29"/>
      <c r="C48" s="29"/>
      <c r="D48" s="30"/>
      <c r="E48" s="31"/>
      <c r="F48" s="31"/>
      <c r="G48" s="30"/>
      <c r="H48" s="30"/>
      <c r="I48" s="30"/>
      <c r="J48" s="32"/>
    </row>
    <row r="49" spans="1:11" ht="33">
      <c r="A49" s="7"/>
      <c r="B49" s="7" t="s">
        <v>84</v>
      </c>
      <c r="C49" s="7" t="s">
        <v>85</v>
      </c>
      <c r="D49" s="25"/>
      <c r="E49" s="7"/>
      <c r="F49" s="7"/>
      <c r="G49" s="25"/>
      <c r="H49" s="25">
        <v>2</v>
      </c>
      <c r="I49" s="25"/>
      <c r="J49" s="20">
        <v>50000000</v>
      </c>
    </row>
    <row r="50" spans="1:11" ht="33">
      <c r="A50" s="7"/>
      <c r="B50" s="7" t="s">
        <v>86</v>
      </c>
      <c r="C50" s="7" t="s">
        <v>87</v>
      </c>
      <c r="D50" s="25"/>
      <c r="E50" s="7"/>
      <c r="F50" s="7"/>
      <c r="G50" s="25"/>
      <c r="H50" s="25">
        <v>1</v>
      </c>
      <c r="I50" s="25"/>
      <c r="J50" s="20">
        <v>25000000</v>
      </c>
    </row>
    <row r="51" spans="1:11" ht="66">
      <c r="A51" s="7"/>
      <c r="B51" s="7" t="s">
        <v>88</v>
      </c>
      <c r="C51" s="7" t="s">
        <v>89</v>
      </c>
      <c r="D51" s="25"/>
      <c r="E51" s="7"/>
      <c r="F51" s="7"/>
      <c r="G51" s="25"/>
      <c r="H51" s="25">
        <v>1</v>
      </c>
      <c r="I51" s="25"/>
      <c r="J51" s="20">
        <v>300000000</v>
      </c>
    </row>
    <row r="52" spans="1:11" ht="16.5">
      <c r="A52" s="26" t="s">
        <v>82</v>
      </c>
      <c r="B52" s="27"/>
      <c r="C52" s="27"/>
      <c r="D52" s="25"/>
      <c r="E52" s="33"/>
      <c r="F52" s="33"/>
      <c r="G52" s="34"/>
      <c r="H52" s="25">
        <f>SUM(H49:H51)</f>
        <v>4</v>
      </c>
      <c r="I52" s="35"/>
      <c r="J52" s="20">
        <f>SUM(J49:J51)</f>
        <v>375000000</v>
      </c>
      <c r="K52" s="59"/>
    </row>
    <row r="53" spans="1:11" ht="16.5">
      <c r="A53" s="9" t="s">
        <v>90</v>
      </c>
      <c r="B53" s="10"/>
      <c r="C53" s="10"/>
      <c r="D53" s="36"/>
      <c r="E53" s="37"/>
      <c r="F53" s="37"/>
      <c r="G53" s="36"/>
      <c r="H53" s="36"/>
      <c r="I53" s="36"/>
      <c r="J53" s="38"/>
    </row>
    <row r="54" spans="1:11" s="58" customFormat="1" ht="66">
      <c r="A54" s="7">
        <v>1</v>
      </c>
      <c r="B54" s="25" t="s">
        <v>91</v>
      </c>
      <c r="C54" s="18" t="s">
        <v>92</v>
      </c>
      <c r="D54" s="25"/>
      <c r="E54" s="7"/>
      <c r="F54" s="7"/>
      <c r="G54" s="25"/>
      <c r="H54" s="25"/>
      <c r="I54" s="7">
        <v>2</v>
      </c>
      <c r="J54" s="20">
        <v>1000000</v>
      </c>
    </row>
    <row r="55" spans="1:11" s="58" customFormat="1" ht="66">
      <c r="A55" s="7">
        <v>2</v>
      </c>
      <c r="B55" s="25" t="s">
        <v>93</v>
      </c>
      <c r="C55" s="18" t="s">
        <v>94</v>
      </c>
      <c r="D55" s="25"/>
      <c r="E55" s="7"/>
      <c r="F55" s="7"/>
      <c r="G55" s="25"/>
      <c r="H55" s="25"/>
      <c r="I55" s="7">
        <v>8</v>
      </c>
      <c r="J55" s="20">
        <v>15000000</v>
      </c>
    </row>
    <row r="56" spans="1:11" s="58" customFormat="1" ht="66">
      <c r="A56" s="7">
        <v>3</v>
      </c>
      <c r="B56" s="25" t="s">
        <v>95</v>
      </c>
      <c r="C56" s="18" t="s">
        <v>96</v>
      </c>
      <c r="D56" s="25"/>
      <c r="E56" s="7"/>
      <c r="F56" s="7"/>
      <c r="G56" s="25"/>
      <c r="H56" s="25"/>
      <c r="I56" s="7">
        <v>40</v>
      </c>
      <c r="J56" s="20">
        <v>20000000</v>
      </c>
    </row>
    <row r="57" spans="1:11" s="58" customFormat="1" ht="66">
      <c r="A57" s="7">
        <v>4</v>
      </c>
      <c r="B57" s="25" t="s">
        <v>97</v>
      </c>
      <c r="C57" s="18" t="s">
        <v>98</v>
      </c>
      <c r="D57" s="25"/>
      <c r="E57" s="7"/>
      <c r="F57" s="7"/>
      <c r="G57" s="25"/>
      <c r="H57" s="25"/>
      <c r="I57" s="7">
        <v>3</v>
      </c>
      <c r="J57" s="20">
        <v>19500000</v>
      </c>
    </row>
    <row r="58" spans="1:11" s="58" customFormat="1" ht="66">
      <c r="A58" s="7">
        <v>5</v>
      </c>
      <c r="B58" s="25" t="s">
        <v>99</v>
      </c>
      <c r="C58" s="18" t="s">
        <v>100</v>
      </c>
      <c r="D58" s="25"/>
      <c r="E58" s="7"/>
      <c r="F58" s="7"/>
      <c r="G58" s="25"/>
      <c r="H58" s="25"/>
      <c r="I58" s="7">
        <v>5</v>
      </c>
      <c r="J58" s="20">
        <v>15000000</v>
      </c>
    </row>
    <row r="59" spans="1:11" s="58" customFormat="1" ht="66">
      <c r="A59" s="7">
        <v>6</v>
      </c>
      <c r="B59" s="25" t="s">
        <v>101</v>
      </c>
      <c r="C59" s="18" t="s">
        <v>102</v>
      </c>
      <c r="D59" s="25"/>
      <c r="E59" s="7"/>
      <c r="F59" s="7"/>
      <c r="G59" s="25"/>
      <c r="H59" s="25"/>
      <c r="I59" s="7">
        <v>3</v>
      </c>
      <c r="J59" s="20">
        <v>1800000</v>
      </c>
    </row>
    <row r="60" spans="1:11" s="58" customFormat="1" ht="66">
      <c r="A60" s="7">
        <v>7</v>
      </c>
      <c r="B60" s="25" t="s">
        <v>103</v>
      </c>
      <c r="C60" s="18" t="s">
        <v>102</v>
      </c>
      <c r="D60" s="25"/>
      <c r="E60" s="7"/>
      <c r="F60" s="7"/>
      <c r="G60" s="25"/>
      <c r="H60" s="25"/>
      <c r="I60" s="7">
        <v>3</v>
      </c>
      <c r="J60" s="20">
        <v>2500000</v>
      </c>
    </row>
    <row r="61" spans="1:11" s="58" customFormat="1" ht="82.5">
      <c r="A61" s="7">
        <v>8</v>
      </c>
      <c r="B61" s="25" t="s">
        <v>104</v>
      </c>
      <c r="C61" s="18" t="s">
        <v>105</v>
      </c>
      <c r="D61" s="25"/>
      <c r="E61" s="7"/>
      <c r="F61" s="7"/>
      <c r="G61" s="25"/>
      <c r="H61" s="25"/>
      <c r="I61" s="7">
        <v>1</v>
      </c>
      <c r="J61" s="20">
        <v>1500000</v>
      </c>
    </row>
    <row r="62" spans="1:11" s="58" customFormat="1" ht="66">
      <c r="A62" s="7">
        <v>9</v>
      </c>
      <c r="B62" s="25" t="s">
        <v>106</v>
      </c>
      <c r="C62" s="18" t="s">
        <v>107</v>
      </c>
      <c r="D62" s="25"/>
      <c r="E62" s="7"/>
      <c r="F62" s="7"/>
      <c r="G62" s="25"/>
      <c r="H62" s="25"/>
      <c r="I62" s="7">
        <v>1</v>
      </c>
      <c r="J62" s="20">
        <v>1000000</v>
      </c>
    </row>
    <row r="63" spans="1:11" s="58" customFormat="1" ht="66">
      <c r="A63" s="7">
        <v>10</v>
      </c>
      <c r="B63" s="25" t="s">
        <v>108</v>
      </c>
      <c r="C63" s="18" t="s">
        <v>109</v>
      </c>
      <c r="D63" s="25"/>
      <c r="E63" s="7"/>
      <c r="F63" s="7"/>
      <c r="G63" s="25"/>
      <c r="H63" s="25"/>
      <c r="I63" s="7">
        <v>10</v>
      </c>
      <c r="J63" s="20">
        <v>5000000</v>
      </c>
    </row>
    <row r="64" spans="1:11" s="58" customFormat="1" ht="66">
      <c r="A64" s="7">
        <v>11</v>
      </c>
      <c r="B64" s="25" t="s">
        <v>110</v>
      </c>
      <c r="C64" s="18" t="s">
        <v>111</v>
      </c>
      <c r="D64" s="25"/>
      <c r="E64" s="7"/>
      <c r="F64" s="7"/>
      <c r="G64" s="25"/>
      <c r="H64" s="25"/>
      <c r="I64" s="7">
        <v>18</v>
      </c>
      <c r="J64" s="20">
        <v>40000000</v>
      </c>
    </row>
    <row r="65" spans="1:10" s="58" customFormat="1" ht="66">
      <c r="A65" s="7">
        <v>12</v>
      </c>
      <c r="B65" s="25" t="s">
        <v>49</v>
      </c>
      <c r="C65" s="18" t="s">
        <v>112</v>
      </c>
      <c r="D65" s="25"/>
      <c r="E65" s="7"/>
      <c r="F65" s="7"/>
      <c r="G65" s="25"/>
      <c r="H65" s="25"/>
      <c r="I65" s="7">
        <v>5</v>
      </c>
      <c r="J65" s="20">
        <v>2500000</v>
      </c>
    </row>
    <row r="66" spans="1:10" s="58" customFormat="1" ht="66">
      <c r="A66" s="7">
        <v>13</v>
      </c>
      <c r="B66" s="23" t="s">
        <v>113</v>
      </c>
      <c r="C66" s="18" t="s">
        <v>114</v>
      </c>
      <c r="D66" s="25"/>
      <c r="E66" s="7"/>
      <c r="F66" s="7"/>
      <c r="G66" s="25"/>
      <c r="H66" s="25"/>
      <c r="I66" s="7">
        <v>1</v>
      </c>
      <c r="J66" s="20">
        <v>22800000</v>
      </c>
    </row>
    <row r="67" spans="1:10" s="58" customFormat="1" ht="66">
      <c r="A67" s="7">
        <v>14</v>
      </c>
      <c r="B67" s="25" t="s">
        <v>115</v>
      </c>
      <c r="C67" s="18" t="s">
        <v>116</v>
      </c>
      <c r="D67" s="25"/>
      <c r="E67" s="7"/>
      <c r="F67" s="7"/>
      <c r="G67" s="25"/>
      <c r="H67" s="25"/>
      <c r="I67" s="7">
        <v>1</v>
      </c>
      <c r="J67" s="20">
        <v>3000000</v>
      </c>
    </row>
    <row r="68" spans="1:10" s="58" customFormat="1" ht="66">
      <c r="A68" s="7">
        <v>15</v>
      </c>
      <c r="B68" s="23" t="s">
        <v>117</v>
      </c>
      <c r="C68" s="18" t="s">
        <v>100</v>
      </c>
      <c r="D68" s="25"/>
      <c r="E68" s="7"/>
      <c r="F68" s="7"/>
      <c r="G68" s="25"/>
      <c r="H68" s="25"/>
      <c r="I68" s="7">
        <v>5</v>
      </c>
      <c r="J68" s="20">
        <v>10000000</v>
      </c>
    </row>
    <row r="69" spans="1:10" s="58" customFormat="1" ht="66">
      <c r="A69" s="7">
        <v>16</v>
      </c>
      <c r="B69" s="23" t="s">
        <v>118</v>
      </c>
      <c r="C69" s="18" t="s">
        <v>119</v>
      </c>
      <c r="D69" s="25"/>
      <c r="E69" s="7"/>
      <c r="F69" s="7"/>
      <c r="G69" s="25"/>
      <c r="H69" s="25"/>
      <c r="I69" s="7">
        <v>13</v>
      </c>
      <c r="J69" s="20">
        <v>6500000</v>
      </c>
    </row>
    <row r="70" spans="1:10" s="58" customFormat="1" ht="66">
      <c r="A70" s="7">
        <v>17</v>
      </c>
      <c r="B70" s="23" t="s">
        <v>120</v>
      </c>
      <c r="C70" s="18" t="s">
        <v>121</v>
      </c>
      <c r="D70" s="25"/>
      <c r="E70" s="7"/>
      <c r="F70" s="7"/>
      <c r="G70" s="25"/>
      <c r="H70" s="25"/>
      <c r="I70" s="7">
        <v>1</v>
      </c>
      <c r="J70" s="20">
        <v>2000000</v>
      </c>
    </row>
    <row r="71" spans="1:10" s="58" customFormat="1" ht="66">
      <c r="A71" s="7">
        <v>18</v>
      </c>
      <c r="B71" s="25" t="s">
        <v>122</v>
      </c>
      <c r="C71" s="18" t="s">
        <v>123</v>
      </c>
      <c r="D71" s="25"/>
      <c r="E71" s="7"/>
      <c r="F71" s="7"/>
      <c r="G71" s="25"/>
      <c r="H71" s="25"/>
      <c r="I71" s="7">
        <v>1</v>
      </c>
      <c r="J71" s="20">
        <v>2000000</v>
      </c>
    </row>
    <row r="72" spans="1:10" s="58" customFormat="1" ht="66">
      <c r="A72" s="7">
        <v>19</v>
      </c>
      <c r="B72" s="25" t="s">
        <v>124</v>
      </c>
      <c r="C72" s="18" t="s">
        <v>125</v>
      </c>
      <c r="D72" s="25"/>
      <c r="E72" s="7"/>
      <c r="F72" s="7"/>
      <c r="G72" s="25"/>
      <c r="H72" s="25"/>
      <c r="I72" s="7">
        <v>3</v>
      </c>
      <c r="J72" s="20">
        <v>3500000</v>
      </c>
    </row>
    <row r="73" spans="1:10" s="58" customFormat="1" ht="66">
      <c r="A73" s="7">
        <v>20</v>
      </c>
      <c r="B73" s="25" t="s">
        <v>126</v>
      </c>
      <c r="C73" s="18" t="s">
        <v>125</v>
      </c>
      <c r="D73" s="25"/>
      <c r="E73" s="7"/>
      <c r="F73" s="7"/>
      <c r="G73" s="25"/>
      <c r="H73" s="25"/>
      <c r="I73" s="7">
        <v>3</v>
      </c>
      <c r="J73" s="20">
        <v>3000000</v>
      </c>
    </row>
    <row r="74" spans="1:10" s="58" customFormat="1" ht="66">
      <c r="A74" s="7">
        <v>21</v>
      </c>
      <c r="B74" s="25" t="s">
        <v>55</v>
      </c>
      <c r="C74" s="18" t="s">
        <v>127</v>
      </c>
      <c r="D74" s="25"/>
      <c r="E74" s="7"/>
      <c r="F74" s="7"/>
      <c r="G74" s="25"/>
      <c r="H74" s="25"/>
      <c r="I74" s="7">
        <v>6</v>
      </c>
      <c r="J74" s="20">
        <v>8500000</v>
      </c>
    </row>
    <row r="75" spans="1:10" s="58" customFormat="1" ht="66">
      <c r="A75" s="7">
        <v>22</v>
      </c>
      <c r="B75" s="25" t="s">
        <v>128</v>
      </c>
      <c r="C75" s="18" t="s">
        <v>129</v>
      </c>
      <c r="D75" s="25"/>
      <c r="E75" s="7"/>
      <c r="F75" s="7"/>
      <c r="G75" s="25"/>
      <c r="H75" s="25"/>
      <c r="I75" s="7">
        <v>12</v>
      </c>
      <c r="J75" s="20">
        <v>12000000</v>
      </c>
    </row>
    <row r="76" spans="1:10" s="58" customFormat="1" ht="66">
      <c r="A76" s="7">
        <v>23</v>
      </c>
      <c r="B76" s="25" t="s">
        <v>130</v>
      </c>
      <c r="C76" s="18" t="s">
        <v>131</v>
      </c>
      <c r="D76" s="25"/>
      <c r="E76" s="7"/>
      <c r="F76" s="7"/>
      <c r="G76" s="25"/>
      <c r="H76" s="25"/>
      <c r="I76" s="7">
        <v>1</v>
      </c>
      <c r="J76" s="20">
        <v>1000000</v>
      </c>
    </row>
    <row r="77" spans="1:10" s="58" customFormat="1" ht="66">
      <c r="A77" s="7">
        <v>24</v>
      </c>
      <c r="B77" s="25" t="s">
        <v>132</v>
      </c>
      <c r="C77" s="18" t="s">
        <v>133</v>
      </c>
      <c r="D77" s="25"/>
      <c r="E77" s="7"/>
      <c r="F77" s="7"/>
      <c r="G77" s="25"/>
      <c r="H77" s="25"/>
      <c r="I77" s="7">
        <v>15</v>
      </c>
      <c r="J77" s="20">
        <v>10000000</v>
      </c>
    </row>
    <row r="78" spans="1:10" s="58" customFormat="1" ht="66">
      <c r="A78" s="7">
        <v>25</v>
      </c>
      <c r="B78" s="25" t="s">
        <v>134</v>
      </c>
      <c r="C78" s="18" t="s">
        <v>135</v>
      </c>
      <c r="D78" s="25"/>
      <c r="E78" s="7"/>
      <c r="F78" s="7"/>
      <c r="G78" s="25"/>
      <c r="H78" s="25"/>
      <c r="I78" s="7">
        <v>1</v>
      </c>
      <c r="J78" s="20">
        <v>3000000</v>
      </c>
    </row>
    <row r="79" spans="1:10" s="58" customFormat="1" ht="66">
      <c r="A79" s="7">
        <v>26</v>
      </c>
      <c r="B79" s="25" t="s">
        <v>136</v>
      </c>
      <c r="C79" s="18" t="s">
        <v>137</v>
      </c>
      <c r="D79" s="25"/>
      <c r="E79" s="7"/>
      <c r="F79" s="7"/>
      <c r="G79" s="25"/>
      <c r="H79" s="25"/>
      <c r="I79" s="7">
        <v>1</v>
      </c>
      <c r="J79" s="20">
        <v>1000000</v>
      </c>
    </row>
    <row r="80" spans="1:10" s="58" customFormat="1" ht="66">
      <c r="A80" s="7">
        <v>27</v>
      </c>
      <c r="B80" s="25" t="s">
        <v>138</v>
      </c>
      <c r="C80" s="18" t="s">
        <v>139</v>
      </c>
      <c r="D80" s="25"/>
      <c r="E80" s="7"/>
      <c r="F80" s="7"/>
      <c r="G80" s="25"/>
      <c r="H80" s="25"/>
      <c r="I80" s="7">
        <v>1</v>
      </c>
      <c r="J80" s="20">
        <v>5000000</v>
      </c>
    </row>
    <row r="81" spans="1:10" s="58" customFormat="1" ht="66">
      <c r="A81" s="7">
        <v>28</v>
      </c>
      <c r="B81" s="25" t="s">
        <v>140</v>
      </c>
      <c r="C81" s="18" t="s">
        <v>141</v>
      </c>
      <c r="D81" s="25"/>
      <c r="E81" s="7"/>
      <c r="F81" s="7"/>
      <c r="G81" s="25"/>
      <c r="H81" s="25"/>
      <c r="I81" s="7">
        <v>1</v>
      </c>
      <c r="J81" s="20">
        <v>1500000</v>
      </c>
    </row>
    <row r="82" spans="1:10" s="58" customFormat="1" ht="66">
      <c r="A82" s="7">
        <v>29</v>
      </c>
      <c r="B82" s="25" t="s">
        <v>142</v>
      </c>
      <c r="C82" s="18" t="s">
        <v>92</v>
      </c>
      <c r="D82" s="25"/>
      <c r="E82" s="7"/>
      <c r="F82" s="7"/>
      <c r="G82" s="25"/>
      <c r="H82" s="25"/>
      <c r="I82" s="7">
        <v>2</v>
      </c>
      <c r="J82" s="20">
        <v>3000000</v>
      </c>
    </row>
    <row r="83" spans="1:10" s="58" customFormat="1" ht="82.5">
      <c r="A83" s="7">
        <v>30</v>
      </c>
      <c r="B83" s="25" t="s">
        <v>143</v>
      </c>
      <c r="C83" s="18" t="s">
        <v>144</v>
      </c>
      <c r="D83" s="25"/>
      <c r="E83" s="7"/>
      <c r="F83" s="7"/>
      <c r="G83" s="25"/>
      <c r="H83" s="25"/>
      <c r="I83" s="7">
        <v>1</v>
      </c>
      <c r="J83" s="20">
        <v>4000000</v>
      </c>
    </row>
    <row r="84" spans="1:10" s="58" customFormat="1" ht="66">
      <c r="A84" s="7">
        <v>31</v>
      </c>
      <c r="B84" s="25" t="s">
        <v>145</v>
      </c>
      <c r="C84" s="18" t="s">
        <v>146</v>
      </c>
      <c r="D84" s="25"/>
      <c r="E84" s="7"/>
      <c r="F84" s="7"/>
      <c r="G84" s="25"/>
      <c r="H84" s="25"/>
      <c r="I84" s="7">
        <v>9</v>
      </c>
      <c r="J84" s="20">
        <v>20000000</v>
      </c>
    </row>
    <row r="85" spans="1:10" s="58" customFormat="1" ht="66">
      <c r="A85" s="7">
        <v>32</v>
      </c>
      <c r="B85" s="25" t="s">
        <v>147</v>
      </c>
      <c r="C85" s="18" t="s">
        <v>148</v>
      </c>
      <c r="D85" s="25"/>
      <c r="E85" s="7"/>
      <c r="F85" s="7"/>
      <c r="G85" s="25"/>
      <c r="H85" s="25"/>
      <c r="I85" s="7">
        <v>1</v>
      </c>
      <c r="J85" s="20">
        <v>1000000</v>
      </c>
    </row>
    <row r="86" spans="1:10" s="58" customFormat="1" ht="66">
      <c r="A86" s="7">
        <v>33</v>
      </c>
      <c r="B86" s="25" t="s">
        <v>149</v>
      </c>
      <c r="C86" s="18" t="s">
        <v>96</v>
      </c>
      <c r="D86" s="25"/>
      <c r="E86" s="7"/>
      <c r="F86" s="7"/>
      <c r="G86" s="25"/>
      <c r="H86" s="25"/>
      <c r="I86" s="7">
        <v>40</v>
      </c>
      <c r="J86" s="20">
        <v>80000000</v>
      </c>
    </row>
    <row r="87" spans="1:10" s="58" customFormat="1" ht="66">
      <c r="A87" s="7">
        <v>34</v>
      </c>
      <c r="B87" s="25" t="s">
        <v>150</v>
      </c>
      <c r="C87" s="18" t="s">
        <v>127</v>
      </c>
      <c r="D87" s="25"/>
      <c r="E87" s="7"/>
      <c r="F87" s="7"/>
      <c r="G87" s="25"/>
      <c r="H87" s="25"/>
      <c r="I87" s="7">
        <v>6</v>
      </c>
      <c r="J87" s="20">
        <v>12000000</v>
      </c>
    </row>
    <row r="88" spans="1:10" s="58" customFormat="1" ht="66">
      <c r="A88" s="7">
        <v>35</v>
      </c>
      <c r="B88" s="25" t="s">
        <v>151</v>
      </c>
      <c r="C88" s="18" t="s">
        <v>109</v>
      </c>
      <c r="D88" s="25"/>
      <c r="E88" s="7"/>
      <c r="F88" s="7"/>
      <c r="G88" s="25"/>
      <c r="H88" s="25"/>
      <c r="I88" s="7">
        <v>10</v>
      </c>
      <c r="J88" s="20">
        <v>5000000</v>
      </c>
    </row>
    <row r="89" spans="1:10" s="58" customFormat="1" ht="66">
      <c r="A89" s="7">
        <v>36</v>
      </c>
      <c r="B89" s="25" t="s">
        <v>152</v>
      </c>
      <c r="C89" s="18" t="s">
        <v>109</v>
      </c>
      <c r="D89" s="25"/>
      <c r="E89" s="7"/>
      <c r="F89" s="7"/>
      <c r="G89" s="25"/>
      <c r="H89" s="25"/>
      <c r="I89" s="7">
        <v>10</v>
      </c>
      <c r="J89" s="20">
        <v>10000000</v>
      </c>
    </row>
    <row r="90" spans="1:10" s="58" customFormat="1" ht="66">
      <c r="A90" s="7">
        <v>37</v>
      </c>
      <c r="B90" s="25" t="s">
        <v>153</v>
      </c>
      <c r="C90" s="18" t="s">
        <v>154</v>
      </c>
      <c r="D90" s="25"/>
      <c r="E90" s="7"/>
      <c r="F90" s="7"/>
      <c r="G90" s="25"/>
      <c r="H90" s="25"/>
      <c r="I90" s="7">
        <v>1</v>
      </c>
      <c r="J90" s="20">
        <v>300000</v>
      </c>
    </row>
    <row r="91" spans="1:10" s="58" customFormat="1" ht="66">
      <c r="A91" s="7">
        <v>38</v>
      </c>
      <c r="B91" s="25" t="s">
        <v>155</v>
      </c>
      <c r="C91" s="18" t="s">
        <v>125</v>
      </c>
      <c r="D91" s="25"/>
      <c r="E91" s="7"/>
      <c r="F91" s="7"/>
      <c r="G91" s="25"/>
      <c r="H91" s="25"/>
      <c r="I91" s="7">
        <v>3</v>
      </c>
      <c r="J91" s="20">
        <v>1500000</v>
      </c>
    </row>
    <row r="92" spans="1:10" s="58" customFormat="1" ht="66">
      <c r="A92" s="7">
        <v>39</v>
      </c>
      <c r="B92" s="25" t="s">
        <v>156</v>
      </c>
      <c r="C92" s="18" t="s">
        <v>157</v>
      </c>
      <c r="D92" s="25"/>
      <c r="E92" s="7"/>
      <c r="F92" s="7"/>
      <c r="G92" s="25"/>
      <c r="H92" s="25"/>
      <c r="I92" s="7">
        <v>1</v>
      </c>
      <c r="J92" s="20">
        <v>3000000</v>
      </c>
    </row>
    <row r="93" spans="1:10" s="58" customFormat="1" ht="66">
      <c r="A93" s="7">
        <v>40</v>
      </c>
      <c r="B93" s="25" t="s">
        <v>126</v>
      </c>
      <c r="C93" s="18" t="s">
        <v>125</v>
      </c>
      <c r="D93" s="25"/>
      <c r="E93" s="7"/>
      <c r="F93" s="7"/>
      <c r="G93" s="25"/>
      <c r="H93" s="25"/>
      <c r="I93" s="7">
        <v>3</v>
      </c>
      <c r="J93" s="20">
        <v>3000000</v>
      </c>
    </row>
    <row r="94" spans="1:10" s="58" customFormat="1" ht="82.5">
      <c r="A94" s="7">
        <v>41</v>
      </c>
      <c r="B94" s="25" t="s">
        <v>158</v>
      </c>
      <c r="C94" s="18" t="s">
        <v>105</v>
      </c>
      <c r="D94" s="25"/>
      <c r="E94" s="7"/>
      <c r="F94" s="7"/>
      <c r="G94" s="25"/>
      <c r="H94" s="25"/>
      <c r="I94" s="7">
        <v>1</v>
      </c>
      <c r="J94" s="20">
        <v>1000000</v>
      </c>
    </row>
    <row r="95" spans="1:10" s="58" customFormat="1" ht="16.5">
      <c r="A95" s="26" t="s">
        <v>82</v>
      </c>
      <c r="B95" s="27"/>
      <c r="C95" s="39"/>
      <c r="D95" s="34"/>
      <c r="E95" s="40"/>
      <c r="F95" s="40"/>
      <c r="G95" s="41"/>
      <c r="H95" s="35"/>
      <c r="I95" s="7">
        <f>SUM(I54:I94)</f>
        <v>253</v>
      </c>
      <c r="J95" s="20">
        <f>SUM(J54:J94)</f>
        <v>363400000</v>
      </c>
    </row>
    <row r="96" spans="1:10" s="58" customFormat="1" ht="16.5">
      <c r="A96" s="9" t="s">
        <v>159</v>
      </c>
      <c r="B96" s="10"/>
      <c r="C96" s="10"/>
      <c r="D96" s="36"/>
      <c r="E96" s="37"/>
      <c r="F96" s="37"/>
      <c r="G96" s="36"/>
      <c r="H96" s="36"/>
      <c r="I96" s="36"/>
      <c r="J96" s="38"/>
    </row>
    <row r="97" spans="1:10" s="58" customFormat="1" ht="66">
      <c r="A97" s="42">
        <v>1</v>
      </c>
      <c r="B97" s="23" t="s">
        <v>160</v>
      </c>
      <c r="C97" s="18" t="s">
        <v>161</v>
      </c>
      <c r="D97" s="7"/>
      <c r="E97" s="7"/>
      <c r="F97" s="7"/>
      <c r="G97" s="7">
        <v>30</v>
      </c>
      <c r="H97" s="7"/>
      <c r="I97" s="7"/>
      <c r="J97" s="20"/>
    </row>
    <row r="98" spans="1:10" s="58" customFormat="1" ht="49.5">
      <c r="A98" s="42">
        <v>2</v>
      </c>
      <c r="B98" s="23" t="s">
        <v>162</v>
      </c>
      <c r="C98" s="18" t="s">
        <v>163</v>
      </c>
      <c r="D98" s="7"/>
      <c r="E98" s="7"/>
      <c r="F98" s="7"/>
      <c r="G98" s="7">
        <v>1200</v>
      </c>
      <c r="H98" s="7"/>
      <c r="I98" s="7"/>
      <c r="J98" s="20"/>
    </row>
    <row r="99" spans="1:10" s="58" customFormat="1" ht="82.5">
      <c r="A99" s="42">
        <v>3</v>
      </c>
      <c r="B99" s="23" t="s">
        <v>164</v>
      </c>
      <c r="C99" s="18" t="s">
        <v>165</v>
      </c>
      <c r="D99" s="7"/>
      <c r="E99" s="7"/>
      <c r="F99" s="7"/>
      <c r="G99" s="7">
        <v>54</v>
      </c>
      <c r="H99" s="7"/>
      <c r="I99" s="7"/>
      <c r="J99" s="20">
        <f>G99*500000</f>
        <v>27000000</v>
      </c>
    </row>
    <row r="100" spans="1:10" s="58" customFormat="1" ht="49.5">
      <c r="A100" s="42">
        <v>4</v>
      </c>
      <c r="B100" s="23" t="s">
        <v>166</v>
      </c>
      <c r="C100" s="18" t="s">
        <v>167</v>
      </c>
      <c r="D100" s="7"/>
      <c r="E100" s="7"/>
      <c r="F100" s="7"/>
      <c r="G100" s="7">
        <v>1</v>
      </c>
      <c r="H100" s="7"/>
      <c r="I100" s="7"/>
      <c r="J100" s="20"/>
    </row>
    <row r="101" spans="1:10" s="58" customFormat="1" ht="49.5">
      <c r="A101" s="7">
        <v>5</v>
      </c>
      <c r="B101" s="43" t="s">
        <v>168</v>
      </c>
      <c r="C101" s="18" t="s">
        <v>169</v>
      </c>
      <c r="D101" s="7"/>
      <c r="E101" s="7"/>
      <c r="F101" s="7"/>
      <c r="G101" s="7">
        <v>60</v>
      </c>
      <c r="H101" s="7"/>
      <c r="I101" s="44"/>
      <c r="J101" s="20"/>
    </row>
    <row r="102" spans="1:10" s="58" customFormat="1" ht="16.5">
      <c r="A102" s="26" t="s">
        <v>82</v>
      </c>
      <c r="B102" s="27"/>
      <c r="C102" s="39"/>
      <c r="D102" s="25"/>
      <c r="E102" s="7"/>
      <c r="F102" s="7"/>
      <c r="G102" s="25">
        <f>SUM(G97:G101)</f>
        <v>1345</v>
      </c>
      <c r="H102" s="25"/>
      <c r="I102" s="35">
        <f>SUM(I97:I100)</f>
        <v>0</v>
      </c>
      <c r="J102" s="20">
        <f>SUM(J97:J100)</f>
        <v>27000000</v>
      </c>
    </row>
    <row r="103" spans="1:10" s="58" customFormat="1" ht="16.5">
      <c r="A103" s="45" t="s">
        <v>82</v>
      </c>
      <c r="B103" s="46"/>
      <c r="C103" s="47"/>
      <c r="D103" s="25">
        <f>D47</f>
        <v>6332</v>
      </c>
      <c r="E103" s="7">
        <f>E47</f>
        <v>16550</v>
      </c>
      <c r="F103" s="7">
        <f>F47</f>
        <v>1200</v>
      </c>
      <c r="G103" s="25">
        <f>G102</f>
        <v>1345</v>
      </c>
      <c r="H103" s="25">
        <f>H52</f>
        <v>4</v>
      </c>
      <c r="I103" s="25">
        <f>I95+I102</f>
        <v>253</v>
      </c>
      <c r="J103" s="48">
        <f>SUM(J47,J52,J95,J102)</f>
        <v>1197450000</v>
      </c>
    </row>
    <row r="104" spans="1:10" s="58" customFormat="1" ht="49.5">
      <c r="A104" s="49"/>
      <c r="B104" s="50"/>
      <c r="C104" s="51"/>
      <c r="D104" s="25" t="s">
        <v>170</v>
      </c>
      <c r="E104" s="7" t="s">
        <v>171</v>
      </c>
      <c r="F104" s="7" t="s">
        <v>172</v>
      </c>
      <c r="G104" s="25" t="s">
        <v>173</v>
      </c>
      <c r="H104" s="25" t="s">
        <v>174</v>
      </c>
      <c r="I104" s="25" t="s">
        <v>175</v>
      </c>
      <c r="J104" s="52" t="s">
        <v>176</v>
      </c>
    </row>
    <row r="105" spans="1:10" s="58" customFormat="1">
      <c r="A105"/>
      <c r="B105"/>
      <c r="C105"/>
      <c r="D105"/>
      <c r="E105" s="1"/>
      <c r="F105" s="1"/>
      <c r="G105"/>
      <c r="H105"/>
      <c r="I105"/>
      <c r="J105"/>
    </row>
    <row r="106" spans="1:10" s="58" customFormat="1" ht="15.75">
      <c r="A106" s="53" t="s">
        <v>177</v>
      </c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1:10" s="58" customFormat="1">
      <c r="A107"/>
      <c r="B107"/>
      <c r="C107"/>
      <c r="D107"/>
      <c r="E107" s="1"/>
      <c r="F107" s="1"/>
      <c r="G107"/>
      <c r="H107"/>
      <c r="I107"/>
      <c r="J107"/>
    </row>
    <row r="108" spans="1:10" s="58" customFormat="1" ht="15.75">
      <c r="A108"/>
      <c r="B108"/>
      <c r="C108"/>
      <c r="D108" s="54" t="s">
        <v>178</v>
      </c>
      <c r="E108" s="54"/>
      <c r="F108" s="54"/>
      <c r="G108" s="54"/>
      <c r="H108" s="54"/>
      <c r="I108" s="54"/>
      <c r="J108" s="54"/>
    </row>
    <row r="109" spans="1:10" s="58" customFormat="1" ht="15.75">
      <c r="A109"/>
      <c r="B109"/>
      <c r="C109"/>
      <c r="D109" s="55"/>
      <c r="E109" s="56"/>
      <c r="F109" s="56"/>
      <c r="G109" s="55"/>
      <c r="H109" s="55"/>
      <c r="I109" s="55"/>
      <c r="J109" s="55"/>
    </row>
    <row r="110" spans="1:10" s="58" customFormat="1" ht="15.75">
      <c r="A110"/>
      <c r="B110"/>
      <c r="C110"/>
      <c r="D110" s="55"/>
      <c r="E110" s="56"/>
      <c r="F110" s="56"/>
      <c r="G110" s="55"/>
      <c r="H110" s="55"/>
      <c r="I110" s="55"/>
      <c r="J110" s="55"/>
    </row>
    <row r="111" spans="1:10" s="58" customFormat="1" ht="15.75">
      <c r="A111"/>
      <c r="B111"/>
      <c r="C111"/>
      <c r="D111" s="55"/>
      <c r="E111" s="56"/>
      <c r="F111" s="56"/>
      <c r="G111" s="55"/>
      <c r="H111" s="55"/>
      <c r="I111" s="55"/>
      <c r="J111" s="55"/>
    </row>
    <row r="112" spans="1:10" s="58" customFormat="1" ht="15.75">
      <c r="A112"/>
      <c r="B112"/>
      <c r="C112"/>
      <c r="D112" s="54" t="s">
        <v>179</v>
      </c>
      <c r="E112" s="54"/>
      <c r="F112" s="54"/>
      <c r="G112" s="54"/>
      <c r="H112" s="54"/>
      <c r="I112" s="54"/>
      <c r="J112" s="54"/>
    </row>
    <row r="113" spans="1:10" s="58" customFormat="1">
      <c r="A113"/>
      <c r="B113"/>
      <c r="C113"/>
      <c r="D113"/>
      <c r="E113" s="1"/>
      <c r="F113" s="1"/>
      <c r="G113"/>
      <c r="H113"/>
      <c r="I113"/>
      <c r="J113"/>
    </row>
    <row r="114" spans="1:10" s="58" customFormat="1">
      <c r="A114"/>
      <c r="B114"/>
      <c r="C114"/>
      <c r="D114"/>
      <c r="E114" s="1"/>
      <c r="F114" s="1"/>
      <c r="G114"/>
      <c r="H114"/>
      <c r="I114"/>
      <c r="J114"/>
    </row>
    <row r="115" spans="1:10" s="58" customFormat="1">
      <c r="A115" s="1"/>
      <c r="B115" s="1"/>
      <c r="C115"/>
      <c r="D115"/>
      <c r="E115"/>
      <c r="F115"/>
      <c r="G115"/>
      <c r="H115"/>
      <c r="I115"/>
      <c r="J115"/>
    </row>
    <row r="116" spans="1:10" s="58" customFormat="1">
      <c r="A116" s="1"/>
      <c r="B116" s="1"/>
      <c r="C116"/>
      <c r="D116"/>
      <c r="E116"/>
      <c r="F116"/>
      <c r="G116"/>
      <c r="H116"/>
      <c r="I116"/>
      <c r="J116"/>
    </row>
    <row r="117" spans="1:10" s="58" customFormat="1">
      <c r="A117" s="1"/>
      <c r="B117" s="1"/>
      <c r="C117"/>
      <c r="D117"/>
      <c r="E117"/>
      <c r="F117"/>
      <c r="G117"/>
      <c r="H117"/>
      <c r="I117"/>
      <c r="J117"/>
    </row>
    <row r="118" spans="1:10" s="58" customFormat="1">
      <c r="A118" s="1"/>
      <c r="B118" s="1"/>
      <c r="C118"/>
      <c r="D118"/>
      <c r="E118"/>
      <c r="F118"/>
      <c r="G118"/>
      <c r="H118"/>
      <c r="I118"/>
      <c r="J118"/>
    </row>
    <row r="119" spans="1:10" s="58" customFormat="1">
      <c r="A119" s="1"/>
      <c r="B119" s="1"/>
      <c r="C119"/>
      <c r="D119"/>
      <c r="E119"/>
      <c r="F119"/>
      <c r="G119"/>
      <c r="H119"/>
      <c r="I119"/>
      <c r="J119"/>
    </row>
    <row r="120" spans="1:10" s="58" customFormat="1">
      <c r="A120" s="1"/>
      <c r="B120" s="1"/>
      <c r="C120"/>
      <c r="D120"/>
      <c r="E120"/>
      <c r="F120"/>
      <c r="G120"/>
      <c r="H120"/>
      <c r="I120"/>
      <c r="J120"/>
    </row>
    <row r="121" spans="1:10" s="58" customFormat="1">
      <c r="A121" s="1"/>
      <c r="B121" s="1"/>
      <c r="C121"/>
      <c r="D121"/>
      <c r="E121"/>
      <c r="F121"/>
      <c r="G121"/>
      <c r="H121"/>
      <c r="I121"/>
      <c r="J121"/>
    </row>
    <row r="122" spans="1:10" s="58" customFormat="1">
      <c r="A122" s="1"/>
      <c r="B122" s="1"/>
      <c r="C122"/>
      <c r="D122"/>
      <c r="E122"/>
      <c r="F122"/>
      <c r="G122"/>
      <c r="H122"/>
      <c r="I122"/>
      <c r="J122"/>
    </row>
    <row r="123" spans="1:10" s="58" customFormat="1">
      <c r="A123" s="1"/>
      <c r="B123" s="1"/>
      <c r="C123"/>
      <c r="D123"/>
      <c r="E123"/>
      <c r="F123"/>
      <c r="G123"/>
      <c r="H123"/>
      <c r="I123"/>
      <c r="J123"/>
    </row>
    <row r="124" spans="1:10" s="58" customFormat="1">
      <c r="A124"/>
      <c r="B124"/>
      <c r="C124"/>
      <c r="D124"/>
      <c r="E124" s="1"/>
      <c r="F124" s="1"/>
      <c r="G124"/>
      <c r="H124"/>
      <c r="I124"/>
      <c r="J124"/>
    </row>
    <row r="125" spans="1:10" s="58" customFormat="1">
      <c r="A125"/>
      <c r="B125"/>
      <c r="C125"/>
      <c r="D125"/>
      <c r="E125" s="1"/>
      <c r="F125" s="1"/>
      <c r="G125"/>
      <c r="H125"/>
      <c r="I125"/>
      <c r="J125"/>
    </row>
    <row r="126" spans="1:10" s="58" customFormat="1">
      <c r="A126"/>
      <c r="B126"/>
      <c r="C126"/>
      <c r="D126"/>
      <c r="E126" s="1"/>
      <c r="F126" s="1"/>
      <c r="G126"/>
      <c r="H126"/>
      <c r="I126"/>
      <c r="J126"/>
    </row>
    <row r="127" spans="1:10" s="58" customFormat="1">
      <c r="A127"/>
      <c r="B127"/>
      <c r="C127"/>
      <c r="D127"/>
      <c r="E127" s="1"/>
      <c r="F127" s="1"/>
      <c r="G127"/>
      <c r="H127"/>
      <c r="I127"/>
      <c r="J127"/>
    </row>
    <row r="128" spans="1:10" s="58" customFormat="1">
      <c r="A128"/>
      <c r="B128"/>
      <c r="C128"/>
      <c r="D128"/>
      <c r="E128" s="1"/>
      <c r="F128" s="1"/>
      <c r="G128"/>
      <c r="H128"/>
      <c r="I128"/>
      <c r="J128"/>
    </row>
    <row r="129" spans="1:10" s="58" customFormat="1">
      <c r="A129"/>
      <c r="B129"/>
      <c r="C129"/>
      <c r="D129"/>
      <c r="E129" s="1"/>
      <c r="F129" s="1"/>
      <c r="G129"/>
      <c r="H129"/>
      <c r="I129"/>
      <c r="J129"/>
    </row>
    <row r="130" spans="1:10" s="58" customFormat="1">
      <c r="A130"/>
      <c r="B130"/>
      <c r="C130"/>
      <c r="D130"/>
      <c r="E130" s="1"/>
      <c r="F130" s="1"/>
      <c r="G130"/>
      <c r="H130"/>
      <c r="I130"/>
      <c r="J130"/>
    </row>
    <row r="131" spans="1:10" s="58" customFormat="1">
      <c r="A131"/>
      <c r="B131"/>
      <c r="C131"/>
      <c r="D131"/>
      <c r="E131" s="1"/>
      <c r="F131" s="1"/>
      <c r="G131"/>
      <c r="H131"/>
      <c r="I131"/>
      <c r="J131"/>
    </row>
    <row r="132" spans="1:10" s="58" customFormat="1">
      <c r="A132"/>
      <c r="B132"/>
      <c r="C132"/>
      <c r="D132"/>
      <c r="E132" s="1"/>
      <c r="F132" s="1"/>
      <c r="G132"/>
      <c r="H132"/>
      <c r="I132"/>
      <c r="J132"/>
    </row>
  </sheetData>
  <mergeCells count="18">
    <mergeCell ref="A96:C96"/>
    <mergeCell ref="A102:C102"/>
    <mergeCell ref="A103:C104"/>
    <mergeCell ref="A106:J106"/>
    <mergeCell ref="D108:J108"/>
    <mergeCell ref="D112:J112"/>
    <mergeCell ref="A6:J6"/>
    <mergeCell ref="A47:C47"/>
    <mergeCell ref="A48:C48"/>
    <mergeCell ref="A52:C52"/>
    <mergeCell ref="A53:C53"/>
    <mergeCell ref="A95:C95"/>
    <mergeCell ref="A2:J2"/>
    <mergeCell ref="A4:A5"/>
    <mergeCell ref="B4:B5"/>
    <mergeCell ref="C4:C5"/>
    <mergeCell ref="D4:I4"/>
    <mergeCell ref="J4:J5"/>
  </mergeCells>
  <dataValidations count="1">
    <dataValidation type="list" allowBlank="1" showInputMessage="1" showErrorMessage="1" sqref="B33:B38 IX33:IX38 ST33:ST38 ACP33:ACP38 AML33:AML38 AWH33:AWH38 BGD33:BGD38 BPZ33:BPZ38 BZV33:BZV38 CJR33:CJR38 CTN33:CTN38 DDJ33:DDJ38 DNF33:DNF38 DXB33:DXB38 EGX33:EGX38 EQT33:EQT38 FAP33:FAP38 FKL33:FKL38 FUH33:FUH38 GED33:GED38 GNZ33:GNZ38 GXV33:GXV38 HHR33:HHR38 HRN33:HRN38 IBJ33:IBJ38 ILF33:ILF38 IVB33:IVB38 JEX33:JEX38 JOT33:JOT38 JYP33:JYP38 KIL33:KIL38 KSH33:KSH38 LCD33:LCD38 LLZ33:LLZ38 LVV33:LVV38 MFR33:MFR38 MPN33:MPN38 MZJ33:MZJ38 NJF33:NJF38 NTB33:NTB38 OCX33:OCX38 OMT33:OMT38 OWP33:OWP38 PGL33:PGL38 PQH33:PQH38 QAD33:QAD38 QJZ33:QJZ38 QTV33:QTV38 RDR33:RDR38 RNN33:RNN38 RXJ33:RXJ38 SHF33:SHF38 SRB33:SRB38 TAX33:TAX38 TKT33:TKT38 TUP33:TUP38 UEL33:UEL38 UOH33:UOH38 UYD33:UYD38 VHZ33:VHZ38 VRV33:VRV38 WBR33:WBR38 WLN33:WLN38 WVJ33:WVJ38 B65569:B65574 IX65569:IX65574 ST65569:ST65574 ACP65569:ACP65574 AML65569:AML65574 AWH65569:AWH65574 BGD65569:BGD65574 BPZ65569:BPZ65574 BZV65569:BZV65574 CJR65569:CJR65574 CTN65569:CTN65574 DDJ65569:DDJ65574 DNF65569:DNF65574 DXB65569:DXB65574 EGX65569:EGX65574 EQT65569:EQT65574 FAP65569:FAP65574 FKL65569:FKL65574 FUH65569:FUH65574 GED65569:GED65574 GNZ65569:GNZ65574 GXV65569:GXV65574 HHR65569:HHR65574 HRN65569:HRN65574 IBJ65569:IBJ65574 ILF65569:ILF65574 IVB65569:IVB65574 JEX65569:JEX65574 JOT65569:JOT65574 JYP65569:JYP65574 KIL65569:KIL65574 KSH65569:KSH65574 LCD65569:LCD65574 LLZ65569:LLZ65574 LVV65569:LVV65574 MFR65569:MFR65574 MPN65569:MPN65574 MZJ65569:MZJ65574 NJF65569:NJF65574 NTB65569:NTB65574 OCX65569:OCX65574 OMT65569:OMT65574 OWP65569:OWP65574 PGL65569:PGL65574 PQH65569:PQH65574 QAD65569:QAD65574 QJZ65569:QJZ65574 QTV65569:QTV65574 RDR65569:RDR65574 RNN65569:RNN65574 RXJ65569:RXJ65574 SHF65569:SHF65574 SRB65569:SRB65574 TAX65569:TAX65574 TKT65569:TKT65574 TUP65569:TUP65574 UEL65569:UEL65574 UOH65569:UOH65574 UYD65569:UYD65574 VHZ65569:VHZ65574 VRV65569:VRV65574 WBR65569:WBR65574 WLN65569:WLN65574 WVJ65569:WVJ65574 B131105:B131110 IX131105:IX131110 ST131105:ST131110 ACP131105:ACP131110 AML131105:AML131110 AWH131105:AWH131110 BGD131105:BGD131110 BPZ131105:BPZ131110 BZV131105:BZV131110 CJR131105:CJR131110 CTN131105:CTN131110 DDJ131105:DDJ131110 DNF131105:DNF131110 DXB131105:DXB131110 EGX131105:EGX131110 EQT131105:EQT131110 FAP131105:FAP131110 FKL131105:FKL131110 FUH131105:FUH131110 GED131105:GED131110 GNZ131105:GNZ131110 GXV131105:GXV131110 HHR131105:HHR131110 HRN131105:HRN131110 IBJ131105:IBJ131110 ILF131105:ILF131110 IVB131105:IVB131110 JEX131105:JEX131110 JOT131105:JOT131110 JYP131105:JYP131110 KIL131105:KIL131110 KSH131105:KSH131110 LCD131105:LCD131110 LLZ131105:LLZ131110 LVV131105:LVV131110 MFR131105:MFR131110 MPN131105:MPN131110 MZJ131105:MZJ131110 NJF131105:NJF131110 NTB131105:NTB131110 OCX131105:OCX131110 OMT131105:OMT131110 OWP131105:OWP131110 PGL131105:PGL131110 PQH131105:PQH131110 QAD131105:QAD131110 QJZ131105:QJZ131110 QTV131105:QTV131110 RDR131105:RDR131110 RNN131105:RNN131110 RXJ131105:RXJ131110 SHF131105:SHF131110 SRB131105:SRB131110 TAX131105:TAX131110 TKT131105:TKT131110 TUP131105:TUP131110 UEL131105:UEL131110 UOH131105:UOH131110 UYD131105:UYD131110 VHZ131105:VHZ131110 VRV131105:VRV131110 WBR131105:WBR131110 WLN131105:WLN131110 WVJ131105:WVJ131110 B196641:B196646 IX196641:IX196646 ST196641:ST196646 ACP196641:ACP196646 AML196641:AML196646 AWH196641:AWH196646 BGD196641:BGD196646 BPZ196641:BPZ196646 BZV196641:BZV196646 CJR196641:CJR196646 CTN196641:CTN196646 DDJ196641:DDJ196646 DNF196641:DNF196646 DXB196641:DXB196646 EGX196641:EGX196646 EQT196641:EQT196646 FAP196641:FAP196646 FKL196641:FKL196646 FUH196641:FUH196646 GED196641:GED196646 GNZ196641:GNZ196646 GXV196641:GXV196646 HHR196641:HHR196646 HRN196641:HRN196646 IBJ196641:IBJ196646 ILF196641:ILF196646 IVB196641:IVB196646 JEX196641:JEX196646 JOT196641:JOT196646 JYP196641:JYP196646 KIL196641:KIL196646 KSH196641:KSH196646 LCD196641:LCD196646 LLZ196641:LLZ196646 LVV196641:LVV196646 MFR196641:MFR196646 MPN196641:MPN196646 MZJ196641:MZJ196646 NJF196641:NJF196646 NTB196641:NTB196646 OCX196641:OCX196646 OMT196641:OMT196646 OWP196641:OWP196646 PGL196641:PGL196646 PQH196641:PQH196646 QAD196641:QAD196646 QJZ196641:QJZ196646 QTV196641:QTV196646 RDR196641:RDR196646 RNN196641:RNN196646 RXJ196641:RXJ196646 SHF196641:SHF196646 SRB196641:SRB196646 TAX196641:TAX196646 TKT196641:TKT196646 TUP196641:TUP196646 UEL196641:UEL196646 UOH196641:UOH196646 UYD196641:UYD196646 VHZ196641:VHZ196646 VRV196641:VRV196646 WBR196641:WBR196646 WLN196641:WLN196646 WVJ196641:WVJ196646 B262177:B262182 IX262177:IX262182 ST262177:ST262182 ACP262177:ACP262182 AML262177:AML262182 AWH262177:AWH262182 BGD262177:BGD262182 BPZ262177:BPZ262182 BZV262177:BZV262182 CJR262177:CJR262182 CTN262177:CTN262182 DDJ262177:DDJ262182 DNF262177:DNF262182 DXB262177:DXB262182 EGX262177:EGX262182 EQT262177:EQT262182 FAP262177:FAP262182 FKL262177:FKL262182 FUH262177:FUH262182 GED262177:GED262182 GNZ262177:GNZ262182 GXV262177:GXV262182 HHR262177:HHR262182 HRN262177:HRN262182 IBJ262177:IBJ262182 ILF262177:ILF262182 IVB262177:IVB262182 JEX262177:JEX262182 JOT262177:JOT262182 JYP262177:JYP262182 KIL262177:KIL262182 KSH262177:KSH262182 LCD262177:LCD262182 LLZ262177:LLZ262182 LVV262177:LVV262182 MFR262177:MFR262182 MPN262177:MPN262182 MZJ262177:MZJ262182 NJF262177:NJF262182 NTB262177:NTB262182 OCX262177:OCX262182 OMT262177:OMT262182 OWP262177:OWP262182 PGL262177:PGL262182 PQH262177:PQH262182 QAD262177:QAD262182 QJZ262177:QJZ262182 QTV262177:QTV262182 RDR262177:RDR262182 RNN262177:RNN262182 RXJ262177:RXJ262182 SHF262177:SHF262182 SRB262177:SRB262182 TAX262177:TAX262182 TKT262177:TKT262182 TUP262177:TUP262182 UEL262177:UEL262182 UOH262177:UOH262182 UYD262177:UYD262182 VHZ262177:VHZ262182 VRV262177:VRV262182 WBR262177:WBR262182 WLN262177:WLN262182 WVJ262177:WVJ262182 B327713:B327718 IX327713:IX327718 ST327713:ST327718 ACP327713:ACP327718 AML327713:AML327718 AWH327713:AWH327718 BGD327713:BGD327718 BPZ327713:BPZ327718 BZV327713:BZV327718 CJR327713:CJR327718 CTN327713:CTN327718 DDJ327713:DDJ327718 DNF327713:DNF327718 DXB327713:DXB327718 EGX327713:EGX327718 EQT327713:EQT327718 FAP327713:FAP327718 FKL327713:FKL327718 FUH327713:FUH327718 GED327713:GED327718 GNZ327713:GNZ327718 GXV327713:GXV327718 HHR327713:HHR327718 HRN327713:HRN327718 IBJ327713:IBJ327718 ILF327713:ILF327718 IVB327713:IVB327718 JEX327713:JEX327718 JOT327713:JOT327718 JYP327713:JYP327718 KIL327713:KIL327718 KSH327713:KSH327718 LCD327713:LCD327718 LLZ327713:LLZ327718 LVV327713:LVV327718 MFR327713:MFR327718 MPN327713:MPN327718 MZJ327713:MZJ327718 NJF327713:NJF327718 NTB327713:NTB327718 OCX327713:OCX327718 OMT327713:OMT327718 OWP327713:OWP327718 PGL327713:PGL327718 PQH327713:PQH327718 QAD327713:QAD327718 QJZ327713:QJZ327718 QTV327713:QTV327718 RDR327713:RDR327718 RNN327713:RNN327718 RXJ327713:RXJ327718 SHF327713:SHF327718 SRB327713:SRB327718 TAX327713:TAX327718 TKT327713:TKT327718 TUP327713:TUP327718 UEL327713:UEL327718 UOH327713:UOH327718 UYD327713:UYD327718 VHZ327713:VHZ327718 VRV327713:VRV327718 WBR327713:WBR327718 WLN327713:WLN327718 WVJ327713:WVJ327718 B393249:B393254 IX393249:IX393254 ST393249:ST393254 ACP393249:ACP393254 AML393249:AML393254 AWH393249:AWH393254 BGD393249:BGD393254 BPZ393249:BPZ393254 BZV393249:BZV393254 CJR393249:CJR393254 CTN393249:CTN393254 DDJ393249:DDJ393254 DNF393249:DNF393254 DXB393249:DXB393254 EGX393249:EGX393254 EQT393249:EQT393254 FAP393249:FAP393254 FKL393249:FKL393254 FUH393249:FUH393254 GED393249:GED393254 GNZ393249:GNZ393254 GXV393249:GXV393254 HHR393249:HHR393254 HRN393249:HRN393254 IBJ393249:IBJ393254 ILF393249:ILF393254 IVB393249:IVB393254 JEX393249:JEX393254 JOT393249:JOT393254 JYP393249:JYP393254 KIL393249:KIL393254 KSH393249:KSH393254 LCD393249:LCD393254 LLZ393249:LLZ393254 LVV393249:LVV393254 MFR393249:MFR393254 MPN393249:MPN393254 MZJ393249:MZJ393254 NJF393249:NJF393254 NTB393249:NTB393254 OCX393249:OCX393254 OMT393249:OMT393254 OWP393249:OWP393254 PGL393249:PGL393254 PQH393249:PQH393254 QAD393249:QAD393254 QJZ393249:QJZ393254 QTV393249:QTV393254 RDR393249:RDR393254 RNN393249:RNN393254 RXJ393249:RXJ393254 SHF393249:SHF393254 SRB393249:SRB393254 TAX393249:TAX393254 TKT393249:TKT393254 TUP393249:TUP393254 UEL393249:UEL393254 UOH393249:UOH393254 UYD393249:UYD393254 VHZ393249:VHZ393254 VRV393249:VRV393254 WBR393249:WBR393254 WLN393249:WLN393254 WVJ393249:WVJ393254 B458785:B458790 IX458785:IX458790 ST458785:ST458790 ACP458785:ACP458790 AML458785:AML458790 AWH458785:AWH458790 BGD458785:BGD458790 BPZ458785:BPZ458790 BZV458785:BZV458790 CJR458785:CJR458790 CTN458785:CTN458790 DDJ458785:DDJ458790 DNF458785:DNF458790 DXB458785:DXB458790 EGX458785:EGX458790 EQT458785:EQT458790 FAP458785:FAP458790 FKL458785:FKL458790 FUH458785:FUH458790 GED458785:GED458790 GNZ458785:GNZ458790 GXV458785:GXV458790 HHR458785:HHR458790 HRN458785:HRN458790 IBJ458785:IBJ458790 ILF458785:ILF458790 IVB458785:IVB458790 JEX458785:JEX458790 JOT458785:JOT458790 JYP458785:JYP458790 KIL458785:KIL458790 KSH458785:KSH458790 LCD458785:LCD458790 LLZ458785:LLZ458790 LVV458785:LVV458790 MFR458785:MFR458790 MPN458785:MPN458790 MZJ458785:MZJ458790 NJF458785:NJF458790 NTB458785:NTB458790 OCX458785:OCX458790 OMT458785:OMT458790 OWP458785:OWP458790 PGL458785:PGL458790 PQH458785:PQH458790 QAD458785:QAD458790 QJZ458785:QJZ458790 QTV458785:QTV458790 RDR458785:RDR458790 RNN458785:RNN458790 RXJ458785:RXJ458790 SHF458785:SHF458790 SRB458785:SRB458790 TAX458785:TAX458790 TKT458785:TKT458790 TUP458785:TUP458790 UEL458785:UEL458790 UOH458785:UOH458790 UYD458785:UYD458790 VHZ458785:VHZ458790 VRV458785:VRV458790 WBR458785:WBR458790 WLN458785:WLN458790 WVJ458785:WVJ458790 B524321:B524326 IX524321:IX524326 ST524321:ST524326 ACP524321:ACP524326 AML524321:AML524326 AWH524321:AWH524326 BGD524321:BGD524326 BPZ524321:BPZ524326 BZV524321:BZV524326 CJR524321:CJR524326 CTN524321:CTN524326 DDJ524321:DDJ524326 DNF524321:DNF524326 DXB524321:DXB524326 EGX524321:EGX524326 EQT524321:EQT524326 FAP524321:FAP524326 FKL524321:FKL524326 FUH524321:FUH524326 GED524321:GED524326 GNZ524321:GNZ524326 GXV524321:GXV524326 HHR524321:HHR524326 HRN524321:HRN524326 IBJ524321:IBJ524326 ILF524321:ILF524326 IVB524321:IVB524326 JEX524321:JEX524326 JOT524321:JOT524326 JYP524321:JYP524326 KIL524321:KIL524326 KSH524321:KSH524326 LCD524321:LCD524326 LLZ524321:LLZ524326 LVV524321:LVV524326 MFR524321:MFR524326 MPN524321:MPN524326 MZJ524321:MZJ524326 NJF524321:NJF524326 NTB524321:NTB524326 OCX524321:OCX524326 OMT524321:OMT524326 OWP524321:OWP524326 PGL524321:PGL524326 PQH524321:PQH524326 QAD524321:QAD524326 QJZ524321:QJZ524326 QTV524321:QTV524326 RDR524321:RDR524326 RNN524321:RNN524326 RXJ524321:RXJ524326 SHF524321:SHF524326 SRB524321:SRB524326 TAX524321:TAX524326 TKT524321:TKT524326 TUP524321:TUP524326 UEL524321:UEL524326 UOH524321:UOH524326 UYD524321:UYD524326 VHZ524321:VHZ524326 VRV524321:VRV524326 WBR524321:WBR524326 WLN524321:WLN524326 WVJ524321:WVJ524326 B589857:B589862 IX589857:IX589862 ST589857:ST589862 ACP589857:ACP589862 AML589857:AML589862 AWH589857:AWH589862 BGD589857:BGD589862 BPZ589857:BPZ589862 BZV589857:BZV589862 CJR589857:CJR589862 CTN589857:CTN589862 DDJ589857:DDJ589862 DNF589857:DNF589862 DXB589857:DXB589862 EGX589857:EGX589862 EQT589857:EQT589862 FAP589857:FAP589862 FKL589857:FKL589862 FUH589857:FUH589862 GED589857:GED589862 GNZ589857:GNZ589862 GXV589857:GXV589862 HHR589857:HHR589862 HRN589857:HRN589862 IBJ589857:IBJ589862 ILF589857:ILF589862 IVB589857:IVB589862 JEX589857:JEX589862 JOT589857:JOT589862 JYP589857:JYP589862 KIL589857:KIL589862 KSH589857:KSH589862 LCD589857:LCD589862 LLZ589857:LLZ589862 LVV589857:LVV589862 MFR589857:MFR589862 MPN589857:MPN589862 MZJ589857:MZJ589862 NJF589857:NJF589862 NTB589857:NTB589862 OCX589857:OCX589862 OMT589857:OMT589862 OWP589857:OWP589862 PGL589857:PGL589862 PQH589857:PQH589862 QAD589857:QAD589862 QJZ589857:QJZ589862 QTV589857:QTV589862 RDR589857:RDR589862 RNN589857:RNN589862 RXJ589857:RXJ589862 SHF589857:SHF589862 SRB589857:SRB589862 TAX589857:TAX589862 TKT589857:TKT589862 TUP589857:TUP589862 UEL589857:UEL589862 UOH589857:UOH589862 UYD589857:UYD589862 VHZ589857:VHZ589862 VRV589857:VRV589862 WBR589857:WBR589862 WLN589857:WLN589862 WVJ589857:WVJ589862 B655393:B655398 IX655393:IX655398 ST655393:ST655398 ACP655393:ACP655398 AML655393:AML655398 AWH655393:AWH655398 BGD655393:BGD655398 BPZ655393:BPZ655398 BZV655393:BZV655398 CJR655393:CJR655398 CTN655393:CTN655398 DDJ655393:DDJ655398 DNF655393:DNF655398 DXB655393:DXB655398 EGX655393:EGX655398 EQT655393:EQT655398 FAP655393:FAP655398 FKL655393:FKL655398 FUH655393:FUH655398 GED655393:GED655398 GNZ655393:GNZ655398 GXV655393:GXV655398 HHR655393:HHR655398 HRN655393:HRN655398 IBJ655393:IBJ655398 ILF655393:ILF655398 IVB655393:IVB655398 JEX655393:JEX655398 JOT655393:JOT655398 JYP655393:JYP655398 KIL655393:KIL655398 KSH655393:KSH655398 LCD655393:LCD655398 LLZ655393:LLZ655398 LVV655393:LVV655398 MFR655393:MFR655398 MPN655393:MPN655398 MZJ655393:MZJ655398 NJF655393:NJF655398 NTB655393:NTB655398 OCX655393:OCX655398 OMT655393:OMT655398 OWP655393:OWP655398 PGL655393:PGL655398 PQH655393:PQH655398 QAD655393:QAD655398 QJZ655393:QJZ655398 QTV655393:QTV655398 RDR655393:RDR655398 RNN655393:RNN655398 RXJ655393:RXJ655398 SHF655393:SHF655398 SRB655393:SRB655398 TAX655393:TAX655398 TKT655393:TKT655398 TUP655393:TUP655398 UEL655393:UEL655398 UOH655393:UOH655398 UYD655393:UYD655398 VHZ655393:VHZ655398 VRV655393:VRV655398 WBR655393:WBR655398 WLN655393:WLN655398 WVJ655393:WVJ655398 B720929:B720934 IX720929:IX720934 ST720929:ST720934 ACP720929:ACP720934 AML720929:AML720934 AWH720929:AWH720934 BGD720929:BGD720934 BPZ720929:BPZ720934 BZV720929:BZV720934 CJR720929:CJR720934 CTN720929:CTN720934 DDJ720929:DDJ720934 DNF720929:DNF720934 DXB720929:DXB720934 EGX720929:EGX720934 EQT720929:EQT720934 FAP720929:FAP720934 FKL720929:FKL720934 FUH720929:FUH720934 GED720929:GED720934 GNZ720929:GNZ720934 GXV720929:GXV720934 HHR720929:HHR720934 HRN720929:HRN720934 IBJ720929:IBJ720934 ILF720929:ILF720934 IVB720929:IVB720934 JEX720929:JEX720934 JOT720929:JOT720934 JYP720929:JYP720934 KIL720929:KIL720934 KSH720929:KSH720934 LCD720929:LCD720934 LLZ720929:LLZ720934 LVV720929:LVV720934 MFR720929:MFR720934 MPN720929:MPN720934 MZJ720929:MZJ720934 NJF720929:NJF720934 NTB720929:NTB720934 OCX720929:OCX720934 OMT720929:OMT720934 OWP720929:OWP720934 PGL720929:PGL720934 PQH720929:PQH720934 QAD720929:QAD720934 QJZ720929:QJZ720934 QTV720929:QTV720934 RDR720929:RDR720934 RNN720929:RNN720934 RXJ720929:RXJ720934 SHF720929:SHF720934 SRB720929:SRB720934 TAX720929:TAX720934 TKT720929:TKT720934 TUP720929:TUP720934 UEL720929:UEL720934 UOH720929:UOH720934 UYD720929:UYD720934 VHZ720929:VHZ720934 VRV720929:VRV720934 WBR720929:WBR720934 WLN720929:WLN720934 WVJ720929:WVJ720934 B786465:B786470 IX786465:IX786470 ST786465:ST786470 ACP786465:ACP786470 AML786465:AML786470 AWH786465:AWH786470 BGD786465:BGD786470 BPZ786465:BPZ786470 BZV786465:BZV786470 CJR786465:CJR786470 CTN786465:CTN786470 DDJ786465:DDJ786470 DNF786465:DNF786470 DXB786465:DXB786470 EGX786465:EGX786470 EQT786465:EQT786470 FAP786465:FAP786470 FKL786465:FKL786470 FUH786465:FUH786470 GED786465:GED786470 GNZ786465:GNZ786470 GXV786465:GXV786470 HHR786465:HHR786470 HRN786465:HRN786470 IBJ786465:IBJ786470 ILF786465:ILF786470 IVB786465:IVB786470 JEX786465:JEX786470 JOT786465:JOT786470 JYP786465:JYP786470 KIL786465:KIL786470 KSH786465:KSH786470 LCD786465:LCD786470 LLZ786465:LLZ786470 LVV786465:LVV786470 MFR786465:MFR786470 MPN786465:MPN786470 MZJ786465:MZJ786470 NJF786465:NJF786470 NTB786465:NTB786470 OCX786465:OCX786470 OMT786465:OMT786470 OWP786465:OWP786470 PGL786465:PGL786470 PQH786465:PQH786470 QAD786465:QAD786470 QJZ786465:QJZ786470 QTV786465:QTV786470 RDR786465:RDR786470 RNN786465:RNN786470 RXJ786465:RXJ786470 SHF786465:SHF786470 SRB786465:SRB786470 TAX786465:TAX786470 TKT786465:TKT786470 TUP786465:TUP786470 UEL786465:UEL786470 UOH786465:UOH786470 UYD786465:UYD786470 VHZ786465:VHZ786470 VRV786465:VRV786470 WBR786465:WBR786470 WLN786465:WLN786470 WVJ786465:WVJ786470 B852001:B852006 IX852001:IX852006 ST852001:ST852006 ACP852001:ACP852006 AML852001:AML852006 AWH852001:AWH852006 BGD852001:BGD852006 BPZ852001:BPZ852006 BZV852001:BZV852006 CJR852001:CJR852006 CTN852001:CTN852006 DDJ852001:DDJ852006 DNF852001:DNF852006 DXB852001:DXB852006 EGX852001:EGX852006 EQT852001:EQT852006 FAP852001:FAP852006 FKL852001:FKL852006 FUH852001:FUH852006 GED852001:GED852006 GNZ852001:GNZ852006 GXV852001:GXV852006 HHR852001:HHR852006 HRN852001:HRN852006 IBJ852001:IBJ852006 ILF852001:ILF852006 IVB852001:IVB852006 JEX852001:JEX852006 JOT852001:JOT852006 JYP852001:JYP852006 KIL852001:KIL852006 KSH852001:KSH852006 LCD852001:LCD852006 LLZ852001:LLZ852006 LVV852001:LVV852006 MFR852001:MFR852006 MPN852001:MPN852006 MZJ852001:MZJ852006 NJF852001:NJF852006 NTB852001:NTB852006 OCX852001:OCX852006 OMT852001:OMT852006 OWP852001:OWP852006 PGL852001:PGL852006 PQH852001:PQH852006 QAD852001:QAD852006 QJZ852001:QJZ852006 QTV852001:QTV852006 RDR852001:RDR852006 RNN852001:RNN852006 RXJ852001:RXJ852006 SHF852001:SHF852006 SRB852001:SRB852006 TAX852001:TAX852006 TKT852001:TKT852006 TUP852001:TUP852006 UEL852001:UEL852006 UOH852001:UOH852006 UYD852001:UYD852006 VHZ852001:VHZ852006 VRV852001:VRV852006 WBR852001:WBR852006 WLN852001:WLN852006 WVJ852001:WVJ852006 B917537:B917542 IX917537:IX917542 ST917537:ST917542 ACP917537:ACP917542 AML917537:AML917542 AWH917537:AWH917542 BGD917537:BGD917542 BPZ917537:BPZ917542 BZV917537:BZV917542 CJR917537:CJR917542 CTN917537:CTN917542 DDJ917537:DDJ917542 DNF917537:DNF917542 DXB917537:DXB917542 EGX917537:EGX917542 EQT917537:EQT917542 FAP917537:FAP917542 FKL917537:FKL917542 FUH917537:FUH917542 GED917537:GED917542 GNZ917537:GNZ917542 GXV917537:GXV917542 HHR917537:HHR917542 HRN917537:HRN917542 IBJ917537:IBJ917542 ILF917537:ILF917542 IVB917537:IVB917542 JEX917537:JEX917542 JOT917537:JOT917542 JYP917537:JYP917542 KIL917537:KIL917542 KSH917537:KSH917542 LCD917537:LCD917542 LLZ917537:LLZ917542 LVV917537:LVV917542 MFR917537:MFR917542 MPN917537:MPN917542 MZJ917537:MZJ917542 NJF917537:NJF917542 NTB917537:NTB917542 OCX917537:OCX917542 OMT917537:OMT917542 OWP917537:OWP917542 PGL917537:PGL917542 PQH917537:PQH917542 QAD917537:QAD917542 QJZ917537:QJZ917542 QTV917537:QTV917542 RDR917537:RDR917542 RNN917537:RNN917542 RXJ917537:RXJ917542 SHF917537:SHF917542 SRB917537:SRB917542 TAX917537:TAX917542 TKT917537:TKT917542 TUP917537:TUP917542 UEL917537:UEL917542 UOH917537:UOH917542 UYD917537:UYD917542 VHZ917537:VHZ917542 VRV917537:VRV917542 WBR917537:WBR917542 WLN917537:WLN917542 WVJ917537:WVJ917542 B983073:B983078 IX983073:IX983078 ST983073:ST983078 ACP983073:ACP983078 AML983073:AML983078 AWH983073:AWH983078 BGD983073:BGD983078 BPZ983073:BPZ983078 BZV983073:BZV983078 CJR983073:CJR983078 CTN983073:CTN983078 DDJ983073:DDJ983078 DNF983073:DNF983078 DXB983073:DXB983078 EGX983073:EGX983078 EQT983073:EQT983078 FAP983073:FAP983078 FKL983073:FKL983078 FUH983073:FUH983078 GED983073:GED983078 GNZ983073:GNZ983078 GXV983073:GXV983078 HHR983073:HHR983078 HRN983073:HRN983078 IBJ983073:IBJ983078 ILF983073:ILF983078 IVB983073:IVB983078 JEX983073:JEX983078 JOT983073:JOT983078 JYP983073:JYP983078 KIL983073:KIL983078 KSH983073:KSH983078 LCD983073:LCD983078 LLZ983073:LLZ983078 LVV983073:LVV983078 MFR983073:MFR983078 MPN983073:MPN983078 MZJ983073:MZJ983078 NJF983073:NJF983078 NTB983073:NTB983078 OCX983073:OCX983078 OMT983073:OMT983078 OWP983073:OWP983078 PGL983073:PGL983078 PQH983073:PQH983078 QAD983073:QAD983078 QJZ983073:QJZ983078 QTV983073:QTV983078 RDR983073:RDR983078 RNN983073:RNN983078 RXJ983073:RXJ983078 SHF983073:SHF983078 SRB983073:SRB983078 TAX983073:TAX983078 TKT983073:TKT983078 TUP983073:TUP983078 UEL983073:UEL983078 UOH983073:UOH983078 UYD983073:UYD983078 VHZ983073:VHZ983078 VRV983073:VRV983078 WBR983073:WBR983078 WLN983073:WLN983078 WVJ983073:WVJ983078">
      <formula1>'[1]Nhà TT'!$A$4:$A$156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2017-09-12T08:16:45Z</dcterms:modified>
</cp:coreProperties>
</file>