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defaultThemeVersion="124226"/>
  <bookViews>
    <workbookView xWindow="0" yWindow="0" windowWidth="8835" windowHeight="71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25" i="1" l="1"/>
  <c r="I125" i="1"/>
  <c r="I138" i="1" s="1"/>
  <c r="I137" i="1"/>
  <c r="G137" i="1"/>
  <c r="G138" i="1" s="1"/>
  <c r="J132" i="1"/>
  <c r="J137" i="1" s="1"/>
  <c r="J45" i="1"/>
  <c r="H45" i="1"/>
  <c r="H138" i="1" s="1"/>
  <c r="F41" i="1"/>
  <c r="F138" i="1" s="1"/>
  <c r="E41" i="1"/>
  <c r="E138" i="1" s="1"/>
  <c r="D41" i="1"/>
  <c r="D138" i="1" s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41" i="1" s="1"/>
  <c r="J138" i="1" s="1"/>
</calcChain>
</file>

<file path=xl/sharedStrings.xml><?xml version="1.0" encoding="utf-8"?>
<sst xmlns="http://schemas.openxmlformats.org/spreadsheetml/2006/main" count="275" uniqueCount="216">
  <si>
    <t>TT</t>
  </si>
  <si>
    <t>Nhà tài trợ</t>
  </si>
  <si>
    <t>Nội dung</t>
  </si>
  <si>
    <t>Hình thức tài trợ</t>
  </si>
  <si>
    <t>Số tiền</t>
  </si>
  <si>
    <t>SL bữa cơm</t>
  </si>
  <si>
    <t>SL bữa cháo</t>
  </si>
  <si>
    <t>SL bữa cơm chay</t>
  </si>
  <si>
    <t>SL quà</t>
  </si>
  <si>
    <t>Trang TBYT</t>
  </si>
  <si>
    <t>SL bệnh nhi nhận tài trợ kinh phí</t>
  </si>
  <si>
    <t>Tài trợ bữa ăn (cháo: 10.000đ/suất, cơm thường : 25.000đ/suất, cơm chay:15.000đ/suất)</t>
  </si>
  <si>
    <t>Bà Khánh</t>
  </si>
  <si>
    <t>Phát 200s cháo tại căntin</t>
  </si>
  <si>
    <t>Nhóm Thiện Tâm Hn</t>
  </si>
  <si>
    <t>Phát 400s cháo tại căntin</t>
  </si>
  <si>
    <t>Chùa Thái Cam</t>
  </si>
  <si>
    <t>Phát 600s cháo, 300 cơm tại căntin</t>
  </si>
  <si>
    <t>Chị Thúy</t>
  </si>
  <si>
    <t>Phát 100s cháo tại căntin</t>
  </si>
  <si>
    <t>Nhóm FB cô Cầm</t>
  </si>
  <si>
    <t>Chị Mai Bùi</t>
  </si>
  <si>
    <t>Phát 600s cơm chay tại căntin</t>
  </si>
  <si>
    <t>Nhóm Kết nối yêu thương</t>
  </si>
  <si>
    <t>Phát 350s cháo tại căntin</t>
  </si>
  <si>
    <t>Anh Hưng</t>
  </si>
  <si>
    <t>Cô Hà</t>
  </si>
  <si>
    <t>Nhóm Thiện tâm Thành</t>
  </si>
  <si>
    <t>Phát 1000s cháo tại căntin</t>
  </si>
  <si>
    <t>Thiện Tâm Ngọc Thụy</t>
  </si>
  <si>
    <t>Phát 100s cháo, 50 cơm tại căntin</t>
  </si>
  <si>
    <t>Thiện Đức</t>
  </si>
  <si>
    <t>Phát 800s cháo tại căntin</t>
  </si>
  <si>
    <t>Chùa Chân Tiên</t>
  </si>
  <si>
    <t>Phát 600 cơm chay,100 cháo tại căntin</t>
  </si>
  <si>
    <t>Chấp Cánh Ước mơ</t>
  </si>
  <si>
    <t>Phát 240 cơm cho bệnh nhân A14, A9</t>
  </si>
  <si>
    <t>Thời trang KB</t>
  </si>
  <si>
    <t>Phát 500 cơm tại căntin</t>
  </si>
  <si>
    <t>Anh Dũng và các bạn</t>
  </si>
  <si>
    <t>Phát 50 cơm ,100 cháo tại căntin</t>
  </si>
  <si>
    <t>Nhịp sống khỏe</t>
  </si>
  <si>
    <t>ĐTN Phường Khương Đình</t>
  </si>
  <si>
    <t>ĐTN MB bank</t>
  </si>
  <si>
    <t>Phát 200 cơm tại căntin</t>
  </si>
  <si>
    <t>Gamer</t>
  </si>
  <si>
    <t>Phát 600s cháo tại căntin</t>
  </si>
  <si>
    <t>Quỹ An vui hạnh phúc</t>
  </si>
  <si>
    <t>Phát 1550s cơm cho bệnh nhân khó khăn tại căntin</t>
  </si>
  <si>
    <t>Mái ấm việt Tiệp</t>
  </si>
  <si>
    <t>Em Bống</t>
  </si>
  <si>
    <t>Phát 100s cơm chay tại căntin</t>
  </si>
  <si>
    <t>Ấm vùng cao</t>
  </si>
  <si>
    <t>Phát 600s cơm, 200 cháo tại căntin</t>
  </si>
  <si>
    <t>Nhóm chị Quỳnh</t>
  </si>
  <si>
    <t>Gia đình Trang Phong</t>
  </si>
  <si>
    <t>Thủy Thúy Hoa</t>
  </si>
  <si>
    <t>Trung đoàn cảnh vệ 312</t>
  </si>
  <si>
    <t>Phát 200s cơm tại căntin</t>
  </si>
  <si>
    <t>CLB Nhân ái Tâm Thanh</t>
  </si>
  <si>
    <t>Hội Phụ nữ thiện tâm phường Khương Thượng</t>
  </si>
  <si>
    <t>Phát 50s cháo tại căntin</t>
  </si>
  <si>
    <t>Gia đình Linh Sơn</t>
  </si>
  <si>
    <t>Nhà hàng Maisonsen</t>
  </si>
  <si>
    <t>Phát 1975s cơm cho bệnh nhân khó khăn tại căntin</t>
  </si>
  <si>
    <t>chị Bạch</t>
  </si>
  <si>
    <t>Con đường vàng</t>
  </si>
  <si>
    <t>Tổng</t>
  </si>
  <si>
    <t>Thiết bị y tế</t>
  </si>
  <si>
    <t>Tài trợ kinh phí điều trị</t>
  </si>
  <si>
    <t>Chị Nguyễn Thúy Mai</t>
  </si>
  <si>
    <t xml:space="preserve">Thăm hỏi và hỗ trợ kinh phí điều trị cho 20 bệnh nhân  khó khăn </t>
  </si>
  <si>
    <t>Chị Lương Minh Huyền</t>
  </si>
  <si>
    <t>Thăm hỏi và hỗ trợ kinh phí điều trị cho bệnh nhân  khó khăn Hoàng Nguyên Cường</t>
  </si>
  <si>
    <t>Anh Hà Quảng</t>
  </si>
  <si>
    <t>Thăm hỏi và hỗ trợ kinh phí điều trị cho  nhân  khó khăn Sầm Văn Thiện</t>
  </si>
  <si>
    <t>Bà Đỗ Thị Sướng</t>
  </si>
  <si>
    <t>Thăm hỏi và hỗ trợ kinh phí điều trị cho 02 bệnh nhân  khó khăn</t>
  </si>
  <si>
    <t>Hát rong từ thiện</t>
  </si>
  <si>
    <t xml:space="preserve">Thăm hỏi và hỗ trợ kinh phí điều trị cho 02 bệnh nhân  khó khăn </t>
  </si>
  <si>
    <t>Chi hội phụ nữ khối cơ quan - TCT viễn thông Viettel</t>
  </si>
  <si>
    <t>Thăm hỏi và hỗ trợ kinh phí điều trị cho 01 bệnh nhân  khó khăn  Hoàng Đức Thắng</t>
  </si>
  <si>
    <t>Anh Nguyễn Gia Thạch cùng các bạn</t>
  </si>
  <si>
    <t>Thăm hỏi và hỗ trợ kinh phí điều trị cho  bệnh nhân  khó khăn Phạm Thị Thu Thủy</t>
  </si>
  <si>
    <t>Nhóm chị Huế</t>
  </si>
  <si>
    <t>Cô Hà và anh Sơn</t>
  </si>
  <si>
    <t>Thăm hỏi và hỗ trợ kinh phí điều trị cho bệnh nhân  khó khăn Nguyễn Tú Linh</t>
  </si>
  <si>
    <t>Chiị Nguyễn Thị Thủy</t>
  </si>
  <si>
    <t>Thăm hỏi và hỗ trợ kinh phí điều trị cho  bệnh nhân  khó khăn Đinh Tiến Đạt</t>
  </si>
  <si>
    <t>Nhóm Sen  Xanh</t>
  </si>
  <si>
    <t>Thăm hỏi và hỗ trợ kinh phí điều trị cho bệnh nhân  khó khăn Giàng Thị Nụ</t>
  </si>
  <si>
    <t>Nhóm Anh Huy</t>
  </si>
  <si>
    <t>Thăm hỏi và hỗ trợ kinh phí điều trị cho bệnh nhân  khó khăn Quách Trọng Nhân</t>
  </si>
  <si>
    <t>Gia đình chị Quỳnh</t>
  </si>
  <si>
    <t>Bác Trần Thị Bích</t>
  </si>
  <si>
    <t xml:space="preserve">Thăm hỏi và hỗ trợ kinh phí điều trị cho 04 bệnh nhân  khó khăn </t>
  </si>
  <si>
    <t>Quỹ Từ Thiện Herry</t>
  </si>
  <si>
    <t xml:space="preserve">Thăm hỏi và hỗ trợ kinh phí điều trị cho 08 bệnh nhân  khó khăn </t>
  </si>
  <si>
    <t>Nhóm Hoa Hoàng</t>
  </si>
  <si>
    <t xml:space="preserve">Thăm hỏi và hỗ trợ kinh phí điều trị cho 09 bệnh nhân  khó khăn </t>
  </si>
  <si>
    <t>Đoàn TN Sở Giao thông vận tải HN</t>
  </si>
  <si>
    <t xml:space="preserve">Thăm hỏi và hỗ trợ kinh phí điều trị cho 10 bệnh nhân  khó khăn </t>
  </si>
  <si>
    <t>Đội từ thiện Mầm Xanh</t>
  </si>
  <si>
    <t xml:space="preserve">Thăm hỏi và hỗ trợ kinh phí điều trị cho 15bệnh nhân  khó khăn </t>
  </si>
  <si>
    <t>Cty TNHH Vật tư Công nghệ phẩm</t>
  </si>
  <si>
    <t xml:space="preserve">Thăm hỏi và hỗ trợ kinh phí điều trị cho 30 bệnh nhân  khó khăn </t>
  </si>
  <si>
    <t>Chị Linh và GĐ</t>
  </si>
  <si>
    <t xml:space="preserve">Thăm hỏi và hỗ trợ kinh phí điều trị cho 05 bệnh nhân  khó khăn </t>
  </si>
  <si>
    <t>For Children</t>
  </si>
  <si>
    <t>Thăm hỏi và hỗ trợ kinh phí điều trị cho  bệnh nhân  khó khăn Thào A Dũng</t>
  </si>
  <si>
    <t>BN Đỗ Mạnh Quang</t>
  </si>
  <si>
    <t>Thăm hỏi và hỗ trợ kinh phí điều trị cho 24 bệnh nhân  khó khăn</t>
  </si>
  <si>
    <t>Anh Cổ Khắc Quý</t>
  </si>
  <si>
    <t>Cô Nguyễn Thị Thanh Hương</t>
  </si>
  <si>
    <t>Cty Nhựa Đông Á</t>
  </si>
  <si>
    <t>Chị Lan Anh và GĐ</t>
  </si>
  <si>
    <t>GĐ Anh Tạ Quỳnh Tư</t>
  </si>
  <si>
    <t>Thăm hỏi và hỗ trợ kinh phí điều trị cho bệnh nhân  khó khăn Nguyễn Đức Dũng</t>
  </si>
  <si>
    <t>Gia đình chị Thủy</t>
  </si>
  <si>
    <t>Thăm hỏi và hỗ trợ kinh phí điều trị cho 04 bệnh nhân  khó khăn</t>
  </si>
  <si>
    <t>Chị Trần Phương Anh</t>
  </si>
  <si>
    <t>Thăm hỏi và hỗ trợ kinh phí điều trị cho bệnh nhân  khó khăn Lê Thị Thanh Huyền</t>
  </si>
  <si>
    <t>Trường MN Funny Kids</t>
  </si>
  <si>
    <t>Thăm hỏi và hỗ trợ kinh phí điều trị cho  bệnh nhân  khó khăn Võ Quang Trường</t>
  </si>
  <si>
    <t>Mr Lee Boon Shen</t>
  </si>
  <si>
    <t>Thăm hỏi và hỗ trợ kinh phí điều trị cho  bệnh nhân  khó khăn Đinh Văn Sơn</t>
  </si>
  <si>
    <t>Chị Điệp và Gđ</t>
  </si>
  <si>
    <t xml:space="preserve">Thăm hỏi và hỗ trợ kinh phí điều trị cho 6 bệnh nhân  khó khăn </t>
  </si>
  <si>
    <t>Chị Quyên và các bạn</t>
  </si>
  <si>
    <t xml:space="preserve">Thăm hỏi và hỗ trợ kinh phí điều trị cho 2 bệnh nhân  khó khăn </t>
  </si>
  <si>
    <t>Chị Diệp Anh và chị Hằng</t>
  </si>
  <si>
    <t>Cô Vũ Thị HÀ và GĐ</t>
  </si>
  <si>
    <t>Độc giả báo Gđ và XH cùng CLB Văn Nghệ Sỹ</t>
  </si>
  <si>
    <t>Thăm hỏi và hỗ trợ kinh phí điều trị cho bệnh nhân  khó khăn Nguyễn Thị Dung</t>
  </si>
  <si>
    <t>Chị Dương thị Thảo</t>
  </si>
  <si>
    <t>Lớp 1D Trường TH Nghĩa Đô</t>
  </si>
  <si>
    <t>Thăm hỏi và hỗ trợ kinh phí điều trị cho  bệnh nhân  khó khăn Đặng Thị Mai</t>
  </si>
  <si>
    <t>NHóm thiện nguyện phường khương Thượng</t>
  </si>
  <si>
    <t>chị Nguyễn Thị Minh Huyền</t>
  </si>
  <si>
    <t>Chị Giang</t>
  </si>
  <si>
    <t>Thăm hỏi và hỗ trợ kinh phí điều trị cho  bệnh nhân  khó khăn Trần Bảo Ngọc</t>
  </si>
  <si>
    <t>Thăm hỏi và hỗ trợ kinh phí điều trị cho  bệnh nhân  khó khăn Cà Minh Đức</t>
  </si>
  <si>
    <t>Thăm hỏi và hỗ trợ kinh phí điều trị cho bệnh nhân  khó khăn Nguyễn Minh Anh</t>
  </si>
  <si>
    <t>Chị Phương và các bạn</t>
  </si>
  <si>
    <t>Thăm hỏi và hỗ trợ kinh phí điều trị cho bệnh nhân  khó khăn Lê Mạnh Triển</t>
  </si>
  <si>
    <t>Chị Hoa và chị Hương</t>
  </si>
  <si>
    <t>Chị Nhung và Quỹ Nhóm các BN teo mật</t>
  </si>
  <si>
    <t>Thăm hỏi và hỗ trợ kinh phí điều trị cho bệnh nhân  khó khăn Nguyễn Duy Kiên</t>
  </si>
  <si>
    <t>Chị Quyên và GĐ</t>
  </si>
  <si>
    <t>Bạn Quyết</t>
  </si>
  <si>
    <t>Thăm hỏi và hỗ trợ kinh phí điều trị cho bệnh nhân  khó khăn Lý Thiện Nam</t>
  </si>
  <si>
    <t>Nhóm Chị Linh</t>
  </si>
  <si>
    <t>Nhóm Vì Trẻ Thơ</t>
  </si>
  <si>
    <t xml:space="preserve">Thăm hỏi và hỗ trợ kinh phí điều trị cho 03 bệnh nhân  khó khăn </t>
  </si>
  <si>
    <t>Thăm hỏi và hỗ trợ kinh phí điều trị cho bệnh nhân  khó khăn Dương Thị Phương Mai</t>
  </si>
  <si>
    <t>Thăm hỏi và hỗ trợ kinh phí điều trị cho bệnh nhân  khó khăn Bùi Sỹ Chiến</t>
  </si>
  <si>
    <t>Chị Phương Dung và các bạn</t>
  </si>
  <si>
    <t>Chị Phạm Thu Thảo</t>
  </si>
  <si>
    <t>Phụ huynh HS và TT hs khối 1 trngf TH Nghĩa Đô, Cầu Giấy</t>
  </si>
  <si>
    <t>Thăm hỏi và hỗ trợ kinh phí điều trị cho bệnh nhân  khó khăn Nguyễn Khánh Phong</t>
  </si>
  <si>
    <t>Anh Trường và những người bạn</t>
  </si>
  <si>
    <t>Chị Hà và GĐ</t>
  </si>
  <si>
    <t>Nhóm Tâm</t>
  </si>
  <si>
    <t>Trường tiểu học Thành Công B</t>
  </si>
  <si>
    <t>Khoa Ngôn Ngữ và văn hóa học trường ĐH Đông Đô</t>
  </si>
  <si>
    <t>Thăm hỏi và hỗ trợ kinh phí điều trị cho bệnh nhân  khó khăn Trịnh Thái Bảo</t>
  </si>
  <si>
    <t>Trung tâm Yoga</t>
  </si>
  <si>
    <t>Thăm hỏi và hỗ trợ kinh phí điều trị cho bệnh nhân  khó khăn Vàng A Rùa</t>
  </si>
  <si>
    <t>Ngân hàng TMCP Quân đội Hội sở khách hàng lớn</t>
  </si>
  <si>
    <t>Lớp 11A8 THPT Tây Hồ</t>
  </si>
  <si>
    <t>Thăm hỏi và hỗ trợ kinh phí điều trị cho bệnh nhân  khó khăn Trần Bảo Ngọc</t>
  </si>
  <si>
    <t>CLB Tâm Việt</t>
  </si>
  <si>
    <t>Thăm hỏi và hỗ trợ kinh phí điều trị cho bệnh nhân  khó khăn Vàng A Thức</t>
  </si>
  <si>
    <t>Hoàng Thùy Dương</t>
  </si>
  <si>
    <t>Lớp 11A3 THPT Tây Hồ</t>
  </si>
  <si>
    <t>Chị Giang và các nhà hảo tâm</t>
  </si>
  <si>
    <t>Cathy Can</t>
  </si>
  <si>
    <t>Thăm hỏi và hỗ trợ kinh phí điều trị cho bệnh nhân  khó khăn Đinh Công Phước</t>
  </si>
  <si>
    <t>Tài trợ các phần quà</t>
  </si>
  <si>
    <t>tặng 6 hộp sữa cho 2 bệnh nhân khó khăn</t>
  </si>
  <si>
    <t>Hội Nhà Báo</t>
  </si>
  <si>
    <t>tặng  32 hộp sữa cho 2 bệnh nhân khó khăn</t>
  </si>
  <si>
    <t>Đại học khoa học XH và Nhân Văn</t>
  </si>
  <si>
    <t>Phát 68s quà cho bệnh nhân khoa Ung Bướu</t>
  </si>
  <si>
    <t>Anh Vũ Minh Quyết</t>
  </si>
  <si>
    <t>Hỗ Trợ Bim cho bệnh nhân khó khăn</t>
  </si>
  <si>
    <t>Trường Đại học Đông Đô</t>
  </si>
  <si>
    <t>Phát 500s giấy ướt cho bệnh nhân các khoa hồi sức và khoa ngoại</t>
  </si>
  <si>
    <t>Bà Nguyễn Thị Hằng và GĐ</t>
  </si>
  <si>
    <t>Tặng 81s lì xì 200.000đ  và bánh sữa khoa A7, A12, A8, A14</t>
  </si>
  <si>
    <t>Phát 24s sữa và bánh kẹo cho bệnh nhân khoa A17 và bệnh nhân lớp học Hy Vọng</t>
  </si>
  <si>
    <t>Nhà tài trợ giấu tên</t>
  </si>
  <si>
    <t>tặng 2 hộp sữa cho 2 bệnh nhân khó khăn</t>
  </si>
  <si>
    <t>Nhóm Haufo</t>
  </si>
  <si>
    <t>Tăng 58s lì xì 100.000đ và quà cho bênh nhân khoa Ung Bướu</t>
  </si>
  <si>
    <t>Tặng 20s Chăn ấm cho 20 bệnh nhân có hoàn cảnh khó khăn</t>
  </si>
  <si>
    <t>suất cơm</t>
  </si>
  <si>
    <t>suất cháo</t>
  </si>
  <si>
    <t>suất cơm chay</t>
  </si>
  <si>
    <t>suất quà</t>
  </si>
  <si>
    <t>TBYT</t>
  </si>
  <si>
    <t>bệnh nhi</t>
  </si>
  <si>
    <t>đồng</t>
  </si>
  <si>
    <t>PHÒNG CÔNG TÁC XÃ HỘI</t>
  </si>
  <si>
    <t>DƯƠNG THỊ MINH THU</t>
  </si>
  <si>
    <t>(Bằng chữ: BẢY TRĂM SÁU MƯƠI HAI TRIỆU HAI TRĂM SÁU MƯƠI MỐT NGHÌN ĐỒNG/.)</t>
  </si>
  <si>
    <t>BV Nhi TW nhân dịp Lễ Kỷ niệm Ngày CTXH VN</t>
  </si>
  <si>
    <t xml:space="preserve">Thăm hỏi và hỗ trợ kinh phí điều trị cho 15 bệnh nhân  khó khăn </t>
  </si>
  <si>
    <t>Dự án "Cuộc chạy vì trẻ em Hà Nội"</t>
  </si>
  <si>
    <t xml:space="preserve">THỗ trợ kinh phí điều trị cho 16 bệnh nhân A14  khó khăn </t>
  </si>
  <si>
    <t>Thăm hỏi và hỗ trợ kinh phí điều trị cho bệnh nhân  khó khăn Hoàng Đức Thắng</t>
  </si>
  <si>
    <t>Bà Quỳ</t>
  </si>
  <si>
    <t>Bà Kim</t>
  </si>
  <si>
    <t>Thăm hỏi và hỗ trợ kinh phí điều trị cho bệnh nhân  khó khăn Nguyễn Thạc Thân</t>
  </si>
  <si>
    <t>Anh Đặng Đình Mạnh</t>
  </si>
  <si>
    <t>CẬP NHẬT TÀI TRỢ THÁNG 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</si>
</sst>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0" fillId="0" borderId="0" xfId="0" applyNumberFormat="1"/>
    <xf numFmtId="0" fontId="5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64" fontId="0" fillId="0" borderId="0" xfId="1" applyNumberFormat="1" applyFont="1"/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/>
    <xf numFmtId="0" fontId="4" fillId="0" borderId="0" xfId="0" applyFont="1"/>
    <xf numFmtId="0" fontId="7" fillId="0" borderId="2" xfId="0" applyFont="1" applyBorder="1" applyAlignment="1">
      <alignment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43" fontId="0" fillId="0" borderId="0" xfId="1" applyFont="1"/>
    <xf numFmtId="164" fontId="8" fillId="0" borderId="0" xfId="1" applyNumberFormat="1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4"/>
  <sheetViews>
    <sheetView tabSelected="1" workbookViewId="0">
      <selection activeCell="A3" sqref="A3"/>
    </sheetView>
  </sheetViews>
  <sheetFormatPr defaultRowHeight="15" x14ac:dyDescent="0.25"/>
  <cols>
    <col min="1" max="1" width="4.140625" bestFit="1" customWidth="1"/>
    <col min="2" max="2" width="23.42578125" customWidth="1"/>
    <col min="3" max="3" width="32.42578125" customWidth="1"/>
    <col min="4" max="6" width="8.5703125" bestFit="1" customWidth="1"/>
    <col min="7" max="7" width="9" bestFit="1" customWidth="1"/>
    <col min="8" max="8" width="7" bestFit="1" customWidth="1"/>
    <col min="9" max="9" width="17.85546875" customWidth="1"/>
    <col min="10" max="10" width="25.7109375" customWidth="1"/>
  </cols>
  <sheetData>
    <row r="2" spans="1:10" ht="22.5" x14ac:dyDescent="0.25">
      <c r="A2" s="27" t="s">
        <v>215</v>
      </c>
      <c r="B2" s="27"/>
      <c r="C2" s="27"/>
      <c r="D2" s="27"/>
      <c r="E2" s="27"/>
      <c r="F2" s="27"/>
      <c r="G2" s="27"/>
      <c r="H2" s="27"/>
      <c r="I2" s="27"/>
      <c r="J2" s="27"/>
    </row>
    <row r="4" spans="1:10" ht="16.5" x14ac:dyDescent="0.25">
      <c r="A4" s="28" t="s">
        <v>0</v>
      </c>
      <c r="B4" s="28" t="s">
        <v>1</v>
      </c>
      <c r="C4" s="28" t="s">
        <v>2</v>
      </c>
      <c r="D4" s="30" t="s">
        <v>3</v>
      </c>
      <c r="E4" s="30"/>
      <c r="F4" s="30"/>
      <c r="G4" s="30"/>
      <c r="H4" s="30"/>
      <c r="I4" s="30"/>
      <c r="J4" s="28" t="s">
        <v>4</v>
      </c>
    </row>
    <row r="5" spans="1:10" ht="49.5" x14ac:dyDescent="0.25">
      <c r="A5" s="29"/>
      <c r="B5" s="29"/>
      <c r="C5" s="29"/>
      <c r="D5" s="1" t="s">
        <v>5</v>
      </c>
      <c r="E5" s="1" t="s">
        <v>6</v>
      </c>
      <c r="F5" s="1" t="s">
        <v>7</v>
      </c>
      <c r="G5" s="1" t="s">
        <v>8</v>
      </c>
      <c r="H5" s="2" t="s">
        <v>9</v>
      </c>
      <c r="I5" s="1" t="s">
        <v>10</v>
      </c>
      <c r="J5" s="29"/>
    </row>
    <row r="6" spans="1:10" ht="16.5" x14ac:dyDescent="0.25">
      <c r="A6" s="32" t="s">
        <v>11</v>
      </c>
      <c r="B6" s="33"/>
      <c r="C6" s="33"/>
      <c r="D6" s="33"/>
      <c r="E6" s="33"/>
      <c r="F6" s="33"/>
      <c r="G6" s="33"/>
      <c r="H6" s="33"/>
      <c r="I6" s="33"/>
      <c r="J6" s="34"/>
    </row>
    <row r="7" spans="1:10" ht="16.5" x14ac:dyDescent="0.25">
      <c r="A7" s="3">
        <v>1</v>
      </c>
      <c r="B7" s="4" t="s">
        <v>12</v>
      </c>
      <c r="C7" s="5" t="s">
        <v>13</v>
      </c>
      <c r="D7" s="6"/>
      <c r="E7" s="6"/>
      <c r="F7" s="6">
        <v>200</v>
      </c>
      <c r="G7" s="6"/>
      <c r="H7" s="6"/>
      <c r="I7" s="6"/>
      <c r="J7" s="7">
        <f>D7*25000+E7*10000+F7*15000</f>
        <v>3000000</v>
      </c>
    </row>
    <row r="8" spans="1:10" ht="16.5" x14ac:dyDescent="0.25">
      <c r="A8" s="3">
        <v>2</v>
      </c>
      <c r="B8" s="4" t="s">
        <v>14</v>
      </c>
      <c r="C8" s="5" t="s">
        <v>15</v>
      </c>
      <c r="D8" s="6"/>
      <c r="E8" s="6">
        <v>400</v>
      </c>
      <c r="F8" s="6"/>
      <c r="G8" s="6"/>
      <c r="H8" s="6"/>
      <c r="I8" s="6"/>
      <c r="J8" s="7">
        <f t="shared" ref="J8:J40" si="0">D8*25000+E8*10000+F8*15000</f>
        <v>4000000</v>
      </c>
    </row>
    <row r="9" spans="1:10" ht="33" x14ac:dyDescent="0.25">
      <c r="A9" s="3">
        <v>3</v>
      </c>
      <c r="B9" s="4" t="s">
        <v>16</v>
      </c>
      <c r="C9" s="5" t="s">
        <v>17</v>
      </c>
      <c r="D9" s="6">
        <v>300</v>
      </c>
      <c r="E9" s="6">
        <v>600</v>
      </c>
      <c r="F9" s="6"/>
      <c r="G9" s="6"/>
      <c r="H9" s="6"/>
      <c r="I9" s="6"/>
      <c r="J9" s="7">
        <f t="shared" si="0"/>
        <v>13500000</v>
      </c>
    </row>
    <row r="10" spans="1:10" ht="16.5" x14ac:dyDescent="0.25">
      <c r="A10" s="3">
        <v>4</v>
      </c>
      <c r="B10" s="4" t="s">
        <v>18</v>
      </c>
      <c r="C10" s="5" t="s">
        <v>19</v>
      </c>
      <c r="D10" s="6"/>
      <c r="E10" s="6">
        <v>100</v>
      </c>
      <c r="F10" s="6"/>
      <c r="G10" s="6"/>
      <c r="H10" s="6"/>
      <c r="I10" s="6"/>
      <c r="J10" s="7">
        <f t="shared" si="0"/>
        <v>1000000</v>
      </c>
    </row>
    <row r="11" spans="1:10" ht="16.5" x14ac:dyDescent="0.25">
      <c r="A11" s="3">
        <v>5</v>
      </c>
      <c r="B11" s="4" t="s">
        <v>20</v>
      </c>
      <c r="C11" s="5" t="s">
        <v>13</v>
      </c>
      <c r="D11" s="6"/>
      <c r="E11" s="6">
        <v>200</v>
      </c>
      <c r="F11" s="6"/>
      <c r="G11" s="6"/>
      <c r="H11" s="6"/>
      <c r="I11" s="6"/>
      <c r="J11" s="7">
        <f t="shared" si="0"/>
        <v>2000000</v>
      </c>
    </row>
    <row r="12" spans="1:10" ht="16.5" x14ac:dyDescent="0.25">
      <c r="A12" s="3">
        <v>6</v>
      </c>
      <c r="B12" s="4" t="s">
        <v>21</v>
      </c>
      <c r="C12" s="5" t="s">
        <v>22</v>
      </c>
      <c r="D12" s="6"/>
      <c r="E12" s="6"/>
      <c r="F12" s="6">
        <v>600</v>
      </c>
      <c r="G12" s="6"/>
      <c r="H12" s="6"/>
      <c r="I12" s="6"/>
      <c r="J12" s="7">
        <f t="shared" si="0"/>
        <v>9000000</v>
      </c>
    </row>
    <row r="13" spans="1:10" ht="33" x14ac:dyDescent="0.25">
      <c r="A13" s="3">
        <v>7</v>
      </c>
      <c r="B13" s="4" t="s">
        <v>23</v>
      </c>
      <c r="C13" s="5" t="s">
        <v>24</v>
      </c>
      <c r="D13" s="6"/>
      <c r="E13" s="6">
        <v>350</v>
      </c>
      <c r="F13" s="6"/>
      <c r="G13" s="6"/>
      <c r="H13" s="6"/>
      <c r="I13" s="6"/>
      <c r="J13" s="7">
        <f t="shared" si="0"/>
        <v>3500000</v>
      </c>
    </row>
    <row r="14" spans="1:10" ht="16.5" x14ac:dyDescent="0.25">
      <c r="A14" s="3">
        <v>8</v>
      </c>
      <c r="B14" s="4" t="s">
        <v>25</v>
      </c>
      <c r="C14" s="5" t="s">
        <v>19</v>
      </c>
      <c r="D14" s="6">
        <v>100</v>
      </c>
      <c r="E14" s="6"/>
      <c r="F14" s="6"/>
      <c r="G14" s="6"/>
      <c r="H14" s="6"/>
      <c r="I14" s="6"/>
      <c r="J14" s="7">
        <f t="shared" si="0"/>
        <v>2500000</v>
      </c>
    </row>
    <row r="15" spans="1:10" ht="16.5" x14ac:dyDescent="0.25">
      <c r="A15" s="3">
        <v>9</v>
      </c>
      <c r="B15" s="4" t="s">
        <v>26</v>
      </c>
      <c r="C15" s="5" t="s">
        <v>15</v>
      </c>
      <c r="D15" s="6"/>
      <c r="E15" s="6">
        <v>400</v>
      </c>
      <c r="F15" s="6"/>
      <c r="G15" s="6"/>
      <c r="H15" s="6"/>
      <c r="I15" s="6"/>
      <c r="J15" s="7">
        <f t="shared" si="0"/>
        <v>4000000</v>
      </c>
    </row>
    <row r="16" spans="1:10" ht="33" x14ac:dyDescent="0.25">
      <c r="A16" s="3">
        <v>10</v>
      </c>
      <c r="B16" s="4" t="s">
        <v>27</v>
      </c>
      <c r="C16" s="5" t="s">
        <v>28</v>
      </c>
      <c r="D16" s="6"/>
      <c r="E16" s="6">
        <v>1000</v>
      </c>
      <c r="F16" s="6"/>
      <c r="G16" s="6"/>
      <c r="H16" s="6"/>
      <c r="I16" s="6"/>
      <c r="J16" s="7">
        <f t="shared" si="0"/>
        <v>10000000</v>
      </c>
    </row>
    <row r="17" spans="1:11" ht="33" x14ac:dyDescent="0.25">
      <c r="A17" s="3">
        <v>11</v>
      </c>
      <c r="B17" s="4" t="s">
        <v>29</v>
      </c>
      <c r="C17" s="5" t="s">
        <v>30</v>
      </c>
      <c r="D17" s="6">
        <v>50</v>
      </c>
      <c r="E17" s="6">
        <v>100</v>
      </c>
      <c r="F17" s="6"/>
      <c r="G17" s="6"/>
      <c r="H17" s="6"/>
      <c r="I17" s="6"/>
      <c r="J17" s="7">
        <f t="shared" si="0"/>
        <v>2250000</v>
      </c>
    </row>
    <row r="18" spans="1:11" ht="16.5" x14ac:dyDescent="0.25">
      <c r="A18" s="3">
        <v>12</v>
      </c>
      <c r="B18" s="4" t="s">
        <v>31</v>
      </c>
      <c r="C18" s="5" t="s">
        <v>32</v>
      </c>
      <c r="D18" s="6"/>
      <c r="E18" s="6">
        <v>800</v>
      </c>
      <c r="F18" s="6"/>
      <c r="G18" s="6"/>
      <c r="H18" s="6"/>
      <c r="I18" s="6"/>
      <c r="J18" s="7">
        <f t="shared" si="0"/>
        <v>8000000</v>
      </c>
    </row>
    <row r="19" spans="1:11" ht="33" x14ac:dyDescent="0.25">
      <c r="A19" s="3">
        <v>13</v>
      </c>
      <c r="B19" s="4" t="s">
        <v>33</v>
      </c>
      <c r="C19" s="5" t="s">
        <v>34</v>
      </c>
      <c r="D19" s="6"/>
      <c r="E19" s="6">
        <v>100</v>
      </c>
      <c r="F19" s="6">
        <v>600</v>
      </c>
      <c r="G19" s="6"/>
      <c r="H19" s="6"/>
      <c r="I19" s="6"/>
      <c r="J19" s="7">
        <f t="shared" si="0"/>
        <v>10000000</v>
      </c>
    </row>
    <row r="20" spans="1:11" ht="33" x14ac:dyDescent="0.25">
      <c r="A20" s="3">
        <v>14</v>
      </c>
      <c r="B20" s="4" t="s">
        <v>35</v>
      </c>
      <c r="C20" s="5" t="s">
        <v>36</v>
      </c>
      <c r="D20" s="6">
        <v>240</v>
      </c>
      <c r="E20" s="6"/>
      <c r="F20" s="6"/>
      <c r="G20" s="6"/>
      <c r="H20" s="6"/>
      <c r="I20" s="6"/>
      <c r="J20" s="7">
        <f t="shared" si="0"/>
        <v>6000000</v>
      </c>
    </row>
    <row r="21" spans="1:11" ht="16.5" x14ac:dyDescent="0.25">
      <c r="A21" s="3">
        <v>15</v>
      </c>
      <c r="B21" s="4" t="s">
        <v>37</v>
      </c>
      <c r="C21" s="5" t="s">
        <v>38</v>
      </c>
      <c r="D21" s="6">
        <v>500</v>
      </c>
      <c r="E21" s="6"/>
      <c r="F21" s="6"/>
      <c r="G21" s="6"/>
      <c r="H21" s="6"/>
      <c r="I21" s="6"/>
      <c r="J21" s="7">
        <f t="shared" si="0"/>
        <v>12500000</v>
      </c>
    </row>
    <row r="22" spans="1:11" ht="33" x14ac:dyDescent="0.25">
      <c r="A22" s="3">
        <v>16</v>
      </c>
      <c r="B22" s="4" t="s">
        <v>39</v>
      </c>
      <c r="C22" s="5" t="s">
        <v>40</v>
      </c>
      <c r="D22" s="6">
        <v>50</v>
      </c>
      <c r="E22" s="6">
        <v>100</v>
      </c>
      <c r="F22" s="6"/>
      <c r="G22" s="6"/>
      <c r="H22" s="6"/>
      <c r="I22" s="6"/>
      <c r="J22" s="7">
        <f t="shared" si="0"/>
        <v>2250000</v>
      </c>
    </row>
    <row r="23" spans="1:11" ht="16.5" x14ac:dyDescent="0.25">
      <c r="A23" s="3">
        <v>17</v>
      </c>
      <c r="B23" s="4" t="s">
        <v>41</v>
      </c>
      <c r="C23" s="5" t="s">
        <v>19</v>
      </c>
      <c r="D23" s="6"/>
      <c r="E23" s="6">
        <v>100</v>
      </c>
      <c r="F23" s="6"/>
      <c r="G23" s="6"/>
      <c r="H23" s="6"/>
      <c r="I23" s="6"/>
      <c r="J23" s="7">
        <f t="shared" si="0"/>
        <v>1000000</v>
      </c>
    </row>
    <row r="24" spans="1:11" ht="33" x14ac:dyDescent="0.25">
      <c r="A24" s="3">
        <v>18</v>
      </c>
      <c r="B24" s="4" t="s">
        <v>42</v>
      </c>
      <c r="C24" s="5" t="s">
        <v>19</v>
      </c>
      <c r="D24" s="6"/>
      <c r="E24" s="6">
        <v>100</v>
      </c>
      <c r="F24" s="6"/>
      <c r="G24" s="6"/>
      <c r="H24" s="6"/>
      <c r="I24" s="6"/>
      <c r="J24" s="7">
        <f t="shared" si="0"/>
        <v>1000000</v>
      </c>
    </row>
    <row r="25" spans="1:11" ht="16.5" x14ac:dyDescent="0.25">
      <c r="A25" s="3">
        <v>19</v>
      </c>
      <c r="B25" s="4" t="s">
        <v>43</v>
      </c>
      <c r="C25" s="5" t="s">
        <v>44</v>
      </c>
      <c r="D25" s="6">
        <v>200</v>
      </c>
      <c r="E25" s="6"/>
      <c r="F25" s="6"/>
      <c r="G25" s="6"/>
      <c r="H25" s="6"/>
      <c r="I25" s="6"/>
      <c r="J25" s="7">
        <f t="shared" si="0"/>
        <v>5000000</v>
      </c>
    </row>
    <row r="26" spans="1:11" ht="16.5" x14ac:dyDescent="0.25">
      <c r="A26" s="3">
        <v>20</v>
      </c>
      <c r="B26" s="4" t="s">
        <v>45</v>
      </c>
      <c r="C26" s="5" t="s">
        <v>46</v>
      </c>
      <c r="D26" s="6"/>
      <c r="E26" s="6">
        <v>600</v>
      </c>
      <c r="F26" s="6"/>
      <c r="G26" s="6"/>
      <c r="H26" s="6"/>
      <c r="I26" s="6"/>
      <c r="J26" s="7">
        <f t="shared" si="0"/>
        <v>6000000</v>
      </c>
    </row>
    <row r="27" spans="1:11" ht="33" x14ac:dyDescent="0.25">
      <c r="A27" s="3">
        <v>21</v>
      </c>
      <c r="B27" s="4" t="s">
        <v>47</v>
      </c>
      <c r="C27" s="5" t="s">
        <v>48</v>
      </c>
      <c r="D27" s="6">
        <v>1550</v>
      </c>
      <c r="E27" s="6"/>
      <c r="F27" s="6"/>
      <c r="G27" s="6"/>
      <c r="H27" s="6"/>
      <c r="I27" s="6"/>
      <c r="J27" s="7">
        <f t="shared" si="0"/>
        <v>38750000</v>
      </c>
      <c r="K27" s="8"/>
    </row>
    <row r="28" spans="1:11" ht="16.5" x14ac:dyDescent="0.25">
      <c r="A28" s="3">
        <v>22</v>
      </c>
      <c r="B28" s="4" t="s">
        <v>49</v>
      </c>
      <c r="C28" s="5" t="s">
        <v>19</v>
      </c>
      <c r="D28" s="6"/>
      <c r="E28" s="6">
        <v>100</v>
      </c>
      <c r="F28" s="6"/>
      <c r="G28" s="6"/>
      <c r="H28" s="6"/>
      <c r="I28" s="6"/>
      <c r="J28" s="7">
        <f t="shared" si="0"/>
        <v>1000000</v>
      </c>
    </row>
    <row r="29" spans="1:11" ht="16.5" x14ac:dyDescent="0.25">
      <c r="A29" s="3">
        <v>23</v>
      </c>
      <c r="B29" s="4" t="s">
        <v>50</v>
      </c>
      <c r="C29" s="5" t="s">
        <v>51</v>
      </c>
      <c r="D29" s="6"/>
      <c r="E29" s="6"/>
      <c r="F29" s="6">
        <v>50</v>
      </c>
      <c r="G29" s="6"/>
      <c r="H29" s="6"/>
      <c r="I29" s="6"/>
      <c r="J29" s="7">
        <f t="shared" si="0"/>
        <v>750000</v>
      </c>
    </row>
    <row r="30" spans="1:11" ht="33" x14ac:dyDescent="0.25">
      <c r="A30" s="3">
        <v>24</v>
      </c>
      <c r="B30" s="4" t="s">
        <v>52</v>
      </c>
      <c r="C30" s="5" t="s">
        <v>53</v>
      </c>
      <c r="D30" s="6">
        <v>600</v>
      </c>
      <c r="E30" s="6">
        <v>200</v>
      </c>
      <c r="F30" s="6"/>
      <c r="G30" s="6"/>
      <c r="H30" s="6"/>
      <c r="I30" s="6"/>
      <c r="J30" s="7">
        <f t="shared" si="0"/>
        <v>17000000</v>
      </c>
    </row>
    <row r="31" spans="1:11" ht="16.5" x14ac:dyDescent="0.25">
      <c r="A31" s="3">
        <v>25</v>
      </c>
      <c r="B31" s="4" t="s">
        <v>54</v>
      </c>
      <c r="C31" s="5" t="s">
        <v>51</v>
      </c>
      <c r="D31" s="6"/>
      <c r="E31" s="6"/>
      <c r="F31" s="6">
        <v>100</v>
      </c>
      <c r="G31" s="6"/>
      <c r="H31" s="6"/>
      <c r="I31" s="6"/>
      <c r="J31" s="7">
        <f t="shared" si="0"/>
        <v>1500000</v>
      </c>
    </row>
    <row r="32" spans="1:11" ht="16.5" x14ac:dyDescent="0.25">
      <c r="A32" s="3">
        <v>26</v>
      </c>
      <c r="B32" s="4" t="s">
        <v>55</v>
      </c>
      <c r="C32" s="5" t="s">
        <v>51</v>
      </c>
      <c r="D32" s="6"/>
      <c r="E32" s="6"/>
      <c r="F32" s="6">
        <v>100</v>
      </c>
      <c r="G32" s="6"/>
      <c r="H32" s="6"/>
      <c r="I32" s="6"/>
      <c r="J32" s="7">
        <f t="shared" si="0"/>
        <v>1500000</v>
      </c>
    </row>
    <row r="33" spans="1:11" ht="16.5" x14ac:dyDescent="0.25">
      <c r="A33" s="3">
        <v>27</v>
      </c>
      <c r="B33" s="4" t="s">
        <v>56</v>
      </c>
      <c r="C33" s="5" t="s">
        <v>19</v>
      </c>
      <c r="D33" s="6"/>
      <c r="E33" s="6">
        <v>100</v>
      </c>
      <c r="F33" s="6"/>
      <c r="G33" s="6"/>
      <c r="H33" s="6"/>
      <c r="I33" s="6"/>
      <c r="J33" s="7">
        <f t="shared" si="0"/>
        <v>1000000</v>
      </c>
    </row>
    <row r="34" spans="1:11" ht="33" x14ac:dyDescent="0.25">
      <c r="A34" s="3">
        <v>28</v>
      </c>
      <c r="B34" s="4" t="s">
        <v>57</v>
      </c>
      <c r="C34" s="5" t="s">
        <v>58</v>
      </c>
      <c r="D34" s="6">
        <v>200</v>
      </c>
      <c r="E34" s="6"/>
      <c r="F34" s="6"/>
      <c r="G34" s="6"/>
      <c r="H34" s="6"/>
      <c r="I34" s="6"/>
      <c r="J34" s="7">
        <f t="shared" si="0"/>
        <v>5000000</v>
      </c>
    </row>
    <row r="35" spans="1:11" ht="33" x14ac:dyDescent="0.25">
      <c r="A35" s="3">
        <v>29</v>
      </c>
      <c r="B35" s="4" t="s">
        <v>59</v>
      </c>
      <c r="C35" s="5" t="s">
        <v>19</v>
      </c>
      <c r="D35" s="6">
        <v>100</v>
      </c>
      <c r="E35" s="6"/>
      <c r="F35" s="6"/>
      <c r="G35" s="6"/>
      <c r="H35" s="6"/>
      <c r="I35" s="6"/>
      <c r="J35" s="7">
        <f t="shared" si="0"/>
        <v>2500000</v>
      </c>
    </row>
    <row r="36" spans="1:11" ht="49.5" x14ac:dyDescent="0.25">
      <c r="A36" s="3">
        <v>30</v>
      </c>
      <c r="B36" s="4" t="s">
        <v>60</v>
      </c>
      <c r="C36" s="5" t="s">
        <v>61</v>
      </c>
      <c r="D36" s="6"/>
      <c r="E36" s="6">
        <v>50</v>
      </c>
      <c r="F36" s="6"/>
      <c r="G36" s="6"/>
      <c r="H36" s="6"/>
      <c r="I36" s="6"/>
      <c r="J36" s="7">
        <f t="shared" si="0"/>
        <v>500000</v>
      </c>
    </row>
    <row r="37" spans="1:11" s="10" customFormat="1" ht="16.5" x14ac:dyDescent="0.25">
      <c r="A37" s="3">
        <v>31</v>
      </c>
      <c r="B37" s="4" t="s">
        <v>62</v>
      </c>
      <c r="C37" s="5" t="s">
        <v>19</v>
      </c>
      <c r="D37" s="6">
        <v>100</v>
      </c>
      <c r="E37" s="9"/>
      <c r="F37" s="9"/>
      <c r="G37" s="9"/>
      <c r="H37" s="9"/>
      <c r="I37" s="6"/>
      <c r="J37" s="7">
        <f t="shared" si="0"/>
        <v>2500000</v>
      </c>
    </row>
    <row r="38" spans="1:11" ht="33" x14ac:dyDescent="0.25">
      <c r="A38" s="3">
        <v>32</v>
      </c>
      <c r="B38" s="4" t="s">
        <v>63</v>
      </c>
      <c r="C38" s="5" t="s">
        <v>64</v>
      </c>
      <c r="D38" s="6">
        <v>1975</v>
      </c>
      <c r="E38" s="6"/>
      <c r="F38" s="6"/>
      <c r="G38" s="6"/>
      <c r="H38" s="6"/>
      <c r="I38" s="6"/>
      <c r="J38" s="7">
        <f t="shared" si="0"/>
        <v>49375000</v>
      </c>
    </row>
    <row r="39" spans="1:11" ht="16.5" x14ac:dyDescent="0.25">
      <c r="A39" s="3">
        <v>33</v>
      </c>
      <c r="B39" s="4" t="s">
        <v>65</v>
      </c>
      <c r="C39" s="5" t="s">
        <v>19</v>
      </c>
      <c r="D39" s="6"/>
      <c r="E39" s="6">
        <v>100</v>
      </c>
      <c r="F39" s="6"/>
      <c r="G39" s="6"/>
      <c r="H39" s="6"/>
      <c r="I39" s="6"/>
      <c r="J39" s="7">
        <f t="shared" si="0"/>
        <v>1000000</v>
      </c>
    </row>
    <row r="40" spans="1:11" s="10" customFormat="1" ht="16.5" x14ac:dyDescent="0.25">
      <c r="A40" s="3">
        <v>34</v>
      </c>
      <c r="B40" s="11" t="s">
        <v>66</v>
      </c>
      <c r="C40" s="5" t="s">
        <v>15</v>
      </c>
      <c r="D40" s="6"/>
      <c r="E40" s="6">
        <v>400</v>
      </c>
      <c r="F40" s="9"/>
      <c r="G40" s="9"/>
      <c r="H40" s="9"/>
      <c r="I40" s="6"/>
      <c r="J40" s="7">
        <f t="shared" si="0"/>
        <v>4000000</v>
      </c>
    </row>
    <row r="41" spans="1:11" ht="16.5" x14ac:dyDescent="0.25">
      <c r="A41" s="35" t="s">
        <v>67</v>
      </c>
      <c r="B41" s="36"/>
      <c r="C41" s="36"/>
      <c r="D41" s="9">
        <f>SUM(D7:D40)</f>
        <v>5965</v>
      </c>
      <c r="E41" s="9">
        <f>SUM(E7:E40)</f>
        <v>5900</v>
      </c>
      <c r="F41" s="9">
        <f>SUM(F7:F40)</f>
        <v>1650</v>
      </c>
      <c r="G41" s="9"/>
      <c r="H41" s="9"/>
      <c r="I41" s="9"/>
      <c r="J41" s="7">
        <f>SUM(J7:J40)</f>
        <v>232875000</v>
      </c>
    </row>
    <row r="42" spans="1:11" ht="16.5" x14ac:dyDescent="0.25">
      <c r="A42" s="37" t="s">
        <v>68</v>
      </c>
      <c r="B42" s="38"/>
      <c r="C42" s="38"/>
      <c r="D42" s="12"/>
      <c r="E42" s="12"/>
      <c r="F42" s="12"/>
      <c r="G42" s="12"/>
      <c r="H42" s="12"/>
      <c r="I42" s="12"/>
      <c r="J42" s="13"/>
    </row>
    <row r="43" spans="1:11" ht="16.5" x14ac:dyDescent="0.25">
      <c r="A43" s="6"/>
      <c r="B43" s="6"/>
      <c r="C43" s="6"/>
      <c r="D43" s="9"/>
      <c r="E43" s="9"/>
      <c r="F43" s="9"/>
      <c r="G43" s="9"/>
      <c r="H43" s="9"/>
      <c r="I43" s="9"/>
      <c r="J43" s="7"/>
    </row>
    <row r="44" spans="1:11" ht="16.5" x14ac:dyDescent="0.25">
      <c r="A44" s="6"/>
      <c r="B44" s="6"/>
      <c r="C44" s="6"/>
      <c r="D44" s="9"/>
      <c r="E44" s="9"/>
      <c r="F44" s="9"/>
      <c r="G44" s="9"/>
      <c r="H44" s="9"/>
      <c r="I44" s="9"/>
      <c r="J44" s="7"/>
    </row>
    <row r="45" spans="1:11" ht="16.5" x14ac:dyDescent="0.25">
      <c r="A45" s="35" t="s">
        <v>67</v>
      </c>
      <c r="B45" s="36"/>
      <c r="C45" s="36"/>
      <c r="D45" s="9"/>
      <c r="E45" s="14"/>
      <c r="F45" s="14"/>
      <c r="G45" s="14"/>
      <c r="H45" s="9">
        <f>SUM(H43:H44)</f>
        <v>0</v>
      </c>
      <c r="I45" s="15"/>
      <c r="J45" s="7">
        <f>SUM(J43:J44)</f>
        <v>0</v>
      </c>
      <c r="K45" s="16"/>
    </row>
    <row r="46" spans="1:11" ht="16.5" x14ac:dyDescent="0.25">
      <c r="A46" s="32" t="s">
        <v>69</v>
      </c>
      <c r="B46" s="33"/>
      <c r="C46" s="33"/>
      <c r="D46" s="17"/>
      <c r="E46" s="17"/>
      <c r="F46" s="17"/>
      <c r="G46" s="17"/>
      <c r="H46" s="17"/>
      <c r="I46" s="17"/>
      <c r="J46" s="18"/>
    </row>
    <row r="47" spans="1:11" s="10" customFormat="1" ht="49.5" x14ac:dyDescent="0.25">
      <c r="A47" s="6">
        <v>1</v>
      </c>
      <c r="B47" s="9" t="s">
        <v>70</v>
      </c>
      <c r="C47" s="5" t="s">
        <v>71</v>
      </c>
      <c r="D47" s="9"/>
      <c r="E47" s="9"/>
      <c r="F47" s="9"/>
      <c r="G47" s="9"/>
      <c r="H47" s="9"/>
      <c r="I47" s="6">
        <v>20</v>
      </c>
      <c r="J47" s="7">
        <v>10000000</v>
      </c>
    </row>
    <row r="48" spans="1:11" s="10" customFormat="1" ht="49.5" x14ac:dyDescent="0.25">
      <c r="A48" s="6">
        <v>2</v>
      </c>
      <c r="B48" s="9" t="s">
        <v>72</v>
      </c>
      <c r="C48" s="5" t="s">
        <v>73</v>
      </c>
      <c r="D48" s="9"/>
      <c r="E48" s="9"/>
      <c r="F48" s="9"/>
      <c r="G48" s="9"/>
      <c r="H48" s="9"/>
      <c r="I48" s="6">
        <v>1</v>
      </c>
      <c r="J48" s="7">
        <v>2000000</v>
      </c>
    </row>
    <row r="49" spans="1:10" s="10" customFormat="1" ht="49.5" x14ac:dyDescent="0.25">
      <c r="A49" s="6">
        <v>3</v>
      </c>
      <c r="B49" s="9" t="s">
        <v>74</v>
      </c>
      <c r="C49" s="5" t="s">
        <v>75</v>
      </c>
      <c r="D49" s="9"/>
      <c r="E49" s="9"/>
      <c r="F49" s="9"/>
      <c r="G49" s="9"/>
      <c r="H49" s="9"/>
      <c r="I49" s="6">
        <v>1</v>
      </c>
      <c r="J49" s="7">
        <v>5000000</v>
      </c>
    </row>
    <row r="50" spans="1:10" s="10" customFormat="1" ht="49.5" x14ac:dyDescent="0.25">
      <c r="A50" s="6">
        <v>4</v>
      </c>
      <c r="B50" s="9" t="s">
        <v>76</v>
      </c>
      <c r="C50" s="5" t="s">
        <v>77</v>
      </c>
      <c r="D50" s="9"/>
      <c r="E50" s="9"/>
      <c r="F50" s="9"/>
      <c r="G50" s="9"/>
      <c r="H50" s="9"/>
      <c r="I50" s="6">
        <v>2</v>
      </c>
      <c r="J50" s="7">
        <v>4000000</v>
      </c>
    </row>
    <row r="51" spans="1:10" s="10" customFormat="1" ht="49.5" x14ac:dyDescent="0.25">
      <c r="A51" s="6">
        <v>5</v>
      </c>
      <c r="B51" s="9" t="s">
        <v>78</v>
      </c>
      <c r="C51" s="5" t="s">
        <v>79</v>
      </c>
      <c r="D51" s="9"/>
      <c r="E51" s="9"/>
      <c r="F51" s="9"/>
      <c r="G51" s="9"/>
      <c r="H51" s="9"/>
      <c r="I51" s="6">
        <v>2</v>
      </c>
      <c r="J51" s="7">
        <v>10000000</v>
      </c>
    </row>
    <row r="52" spans="1:10" s="10" customFormat="1" ht="49.5" x14ac:dyDescent="0.25">
      <c r="A52" s="6">
        <v>6</v>
      </c>
      <c r="B52" s="9" t="s">
        <v>80</v>
      </c>
      <c r="C52" s="5" t="s">
        <v>81</v>
      </c>
      <c r="D52" s="9"/>
      <c r="E52" s="9"/>
      <c r="F52" s="9"/>
      <c r="G52" s="9"/>
      <c r="H52" s="9"/>
      <c r="I52" s="6">
        <v>1</v>
      </c>
      <c r="J52" s="7">
        <v>10000000</v>
      </c>
    </row>
    <row r="53" spans="1:10" s="10" customFormat="1" ht="49.5" x14ac:dyDescent="0.25">
      <c r="A53" s="6">
        <v>7</v>
      </c>
      <c r="B53" s="9" t="s">
        <v>82</v>
      </c>
      <c r="C53" s="5" t="s">
        <v>83</v>
      </c>
      <c r="D53" s="9"/>
      <c r="E53" s="9"/>
      <c r="F53" s="9"/>
      <c r="G53" s="9"/>
      <c r="H53" s="9"/>
      <c r="I53" s="6">
        <v>1</v>
      </c>
      <c r="J53" s="7">
        <v>57000000</v>
      </c>
    </row>
    <row r="54" spans="1:10" s="10" customFormat="1" ht="49.5" x14ac:dyDescent="0.25">
      <c r="A54" s="6">
        <v>8</v>
      </c>
      <c r="B54" s="9" t="s">
        <v>84</v>
      </c>
      <c r="C54" s="5" t="s">
        <v>83</v>
      </c>
      <c r="D54" s="9"/>
      <c r="E54" s="9"/>
      <c r="F54" s="9"/>
      <c r="G54" s="9"/>
      <c r="H54" s="9"/>
      <c r="I54" s="6">
        <v>1</v>
      </c>
      <c r="J54" s="7">
        <v>5000000</v>
      </c>
    </row>
    <row r="55" spans="1:10" s="10" customFormat="1" ht="49.5" x14ac:dyDescent="0.25">
      <c r="A55" s="6">
        <v>9</v>
      </c>
      <c r="B55" s="9" t="s">
        <v>85</v>
      </c>
      <c r="C55" s="5" t="s">
        <v>83</v>
      </c>
      <c r="D55" s="9"/>
      <c r="E55" s="9"/>
      <c r="F55" s="9"/>
      <c r="G55" s="9"/>
      <c r="H55" s="9"/>
      <c r="I55" s="6">
        <v>1</v>
      </c>
      <c r="J55" s="7">
        <v>20000000</v>
      </c>
    </row>
    <row r="56" spans="1:10" s="10" customFormat="1" ht="49.5" x14ac:dyDescent="0.25">
      <c r="A56" s="6">
        <v>10</v>
      </c>
      <c r="B56" s="9" t="s">
        <v>84</v>
      </c>
      <c r="C56" s="5" t="s">
        <v>86</v>
      </c>
      <c r="D56" s="9"/>
      <c r="E56" s="9"/>
      <c r="F56" s="9"/>
      <c r="G56" s="9"/>
      <c r="H56" s="9"/>
      <c r="I56" s="6">
        <v>1</v>
      </c>
      <c r="J56" s="7">
        <v>1000000</v>
      </c>
    </row>
    <row r="57" spans="1:10" s="10" customFormat="1" ht="49.5" x14ac:dyDescent="0.25">
      <c r="A57" s="6">
        <v>11</v>
      </c>
      <c r="B57" s="9" t="s">
        <v>87</v>
      </c>
      <c r="C57" s="5" t="s">
        <v>88</v>
      </c>
      <c r="D57" s="9"/>
      <c r="E57" s="9"/>
      <c r="F57" s="9"/>
      <c r="G57" s="9"/>
      <c r="H57" s="9"/>
      <c r="I57" s="6">
        <v>1</v>
      </c>
      <c r="J57" s="7">
        <v>3000000</v>
      </c>
    </row>
    <row r="58" spans="1:10" s="10" customFormat="1" ht="49.5" x14ac:dyDescent="0.25">
      <c r="A58" s="6">
        <v>12</v>
      </c>
      <c r="B58" s="9" t="s">
        <v>89</v>
      </c>
      <c r="C58" s="5" t="s">
        <v>90</v>
      </c>
      <c r="D58" s="9"/>
      <c r="E58" s="9"/>
      <c r="F58" s="9"/>
      <c r="G58" s="9"/>
      <c r="H58" s="9"/>
      <c r="I58" s="6">
        <v>1</v>
      </c>
      <c r="J58" s="7">
        <v>1000000</v>
      </c>
    </row>
    <row r="59" spans="1:10" s="10" customFormat="1" ht="49.5" x14ac:dyDescent="0.25">
      <c r="A59" s="6">
        <v>13</v>
      </c>
      <c r="B59" s="19" t="s">
        <v>91</v>
      </c>
      <c r="C59" s="5" t="s">
        <v>92</v>
      </c>
      <c r="D59" s="9"/>
      <c r="E59" s="9"/>
      <c r="F59" s="9"/>
      <c r="G59" s="9"/>
      <c r="H59" s="9"/>
      <c r="I59" s="6">
        <v>1</v>
      </c>
      <c r="J59" s="7">
        <v>2000000</v>
      </c>
    </row>
    <row r="60" spans="1:10" s="10" customFormat="1" ht="49.5" x14ac:dyDescent="0.25">
      <c r="A60" s="6">
        <v>14</v>
      </c>
      <c r="B60" s="19" t="s">
        <v>93</v>
      </c>
      <c r="C60" s="5" t="s">
        <v>79</v>
      </c>
      <c r="D60" s="9"/>
      <c r="E60" s="9"/>
      <c r="F60" s="9"/>
      <c r="G60" s="9"/>
      <c r="H60" s="9"/>
      <c r="I60" s="6">
        <v>2</v>
      </c>
      <c r="J60" s="7">
        <v>1000000</v>
      </c>
    </row>
    <row r="61" spans="1:10" s="10" customFormat="1" ht="49.5" x14ac:dyDescent="0.25">
      <c r="A61" s="6">
        <v>15</v>
      </c>
      <c r="B61" s="19" t="s">
        <v>94</v>
      </c>
      <c r="C61" s="5" t="s">
        <v>95</v>
      </c>
      <c r="D61" s="9"/>
      <c r="E61" s="9"/>
      <c r="F61" s="9"/>
      <c r="G61" s="9"/>
      <c r="H61" s="9"/>
      <c r="I61" s="6">
        <v>4</v>
      </c>
      <c r="J61" s="7">
        <v>10000000</v>
      </c>
    </row>
    <row r="62" spans="1:10" s="10" customFormat="1" ht="49.5" x14ac:dyDescent="0.25">
      <c r="A62" s="6">
        <v>16</v>
      </c>
      <c r="B62" s="19" t="s">
        <v>96</v>
      </c>
      <c r="C62" s="5" t="s">
        <v>97</v>
      </c>
      <c r="D62" s="9"/>
      <c r="E62" s="9"/>
      <c r="F62" s="9"/>
      <c r="G62" s="9"/>
      <c r="H62" s="9"/>
      <c r="I62" s="6">
        <v>8</v>
      </c>
      <c r="J62" s="7">
        <v>26000000</v>
      </c>
    </row>
    <row r="63" spans="1:10" s="10" customFormat="1" ht="49.5" x14ac:dyDescent="0.25">
      <c r="A63" s="6">
        <v>17</v>
      </c>
      <c r="B63" s="19" t="s">
        <v>98</v>
      </c>
      <c r="C63" s="5" t="s">
        <v>99</v>
      </c>
      <c r="D63" s="9"/>
      <c r="E63" s="9"/>
      <c r="F63" s="9"/>
      <c r="G63" s="9"/>
      <c r="H63" s="9"/>
      <c r="I63" s="6">
        <v>9</v>
      </c>
      <c r="J63" s="7">
        <v>22000000</v>
      </c>
    </row>
    <row r="64" spans="1:10" s="10" customFormat="1" ht="49.5" x14ac:dyDescent="0.25">
      <c r="A64" s="6">
        <v>18</v>
      </c>
      <c r="B64" s="9" t="s">
        <v>100</v>
      </c>
      <c r="C64" s="5" t="s">
        <v>101</v>
      </c>
      <c r="D64" s="9"/>
      <c r="E64" s="9"/>
      <c r="F64" s="9"/>
      <c r="G64" s="9"/>
      <c r="H64" s="9"/>
      <c r="I64" s="6">
        <v>10</v>
      </c>
      <c r="J64" s="7">
        <v>20000000</v>
      </c>
    </row>
    <row r="65" spans="1:10" s="10" customFormat="1" ht="49.5" x14ac:dyDescent="0.25">
      <c r="A65" s="6">
        <v>19</v>
      </c>
      <c r="B65" s="9" t="s">
        <v>102</v>
      </c>
      <c r="C65" s="5" t="s">
        <v>103</v>
      </c>
      <c r="D65" s="9"/>
      <c r="E65" s="9"/>
      <c r="F65" s="9"/>
      <c r="G65" s="9"/>
      <c r="H65" s="9"/>
      <c r="I65" s="6">
        <v>15</v>
      </c>
      <c r="J65" s="7">
        <v>15000000</v>
      </c>
    </row>
    <row r="66" spans="1:10" s="10" customFormat="1" ht="49.5" x14ac:dyDescent="0.25">
      <c r="A66" s="6">
        <v>20</v>
      </c>
      <c r="B66" s="9" t="s">
        <v>104</v>
      </c>
      <c r="C66" s="5" t="s">
        <v>105</v>
      </c>
      <c r="D66" s="9"/>
      <c r="E66" s="9"/>
      <c r="F66" s="9"/>
      <c r="G66" s="9"/>
      <c r="H66" s="9"/>
      <c r="I66" s="6">
        <v>30</v>
      </c>
      <c r="J66" s="7">
        <v>15000000</v>
      </c>
    </row>
    <row r="67" spans="1:10" s="10" customFormat="1" ht="49.5" x14ac:dyDescent="0.25">
      <c r="A67" s="6">
        <v>21</v>
      </c>
      <c r="B67" s="9" t="s">
        <v>106</v>
      </c>
      <c r="C67" s="5" t="s">
        <v>107</v>
      </c>
      <c r="D67" s="9"/>
      <c r="E67" s="9"/>
      <c r="F67" s="9"/>
      <c r="G67" s="9"/>
      <c r="H67" s="9"/>
      <c r="I67" s="6">
        <v>5</v>
      </c>
      <c r="J67" s="7">
        <v>5000000</v>
      </c>
    </row>
    <row r="68" spans="1:10" s="10" customFormat="1" ht="49.5" x14ac:dyDescent="0.25">
      <c r="A68" s="6">
        <v>22</v>
      </c>
      <c r="B68" s="9" t="s">
        <v>108</v>
      </c>
      <c r="C68" s="5" t="s">
        <v>109</v>
      </c>
      <c r="D68" s="9"/>
      <c r="E68" s="9"/>
      <c r="F68" s="9"/>
      <c r="G68" s="9"/>
      <c r="H68" s="9"/>
      <c r="I68" s="6">
        <v>1</v>
      </c>
      <c r="J68" s="7">
        <v>5000000</v>
      </c>
    </row>
    <row r="69" spans="1:10" s="10" customFormat="1" ht="49.5" x14ac:dyDescent="0.25">
      <c r="A69" s="6">
        <v>23</v>
      </c>
      <c r="B69" s="9" t="s">
        <v>110</v>
      </c>
      <c r="C69" s="5" t="s">
        <v>111</v>
      </c>
      <c r="D69" s="9"/>
      <c r="E69" s="9"/>
      <c r="F69" s="9"/>
      <c r="G69" s="9"/>
      <c r="H69" s="9"/>
      <c r="I69" s="6">
        <v>24</v>
      </c>
      <c r="J69" s="7">
        <v>77000000</v>
      </c>
    </row>
    <row r="70" spans="1:10" s="10" customFormat="1" ht="49.5" x14ac:dyDescent="0.25">
      <c r="A70" s="6">
        <v>24</v>
      </c>
      <c r="B70" s="9" t="s">
        <v>112</v>
      </c>
      <c r="C70" s="5" t="s">
        <v>79</v>
      </c>
      <c r="D70" s="9"/>
      <c r="E70" s="9"/>
      <c r="F70" s="9"/>
      <c r="G70" s="9"/>
      <c r="H70" s="9"/>
      <c r="I70" s="6">
        <v>2</v>
      </c>
      <c r="J70" s="7">
        <v>5400000</v>
      </c>
    </row>
    <row r="71" spans="1:10" s="10" customFormat="1" ht="49.5" x14ac:dyDescent="0.25">
      <c r="A71" s="6">
        <v>25</v>
      </c>
      <c r="B71" s="9" t="s">
        <v>113</v>
      </c>
      <c r="C71" s="5" t="s">
        <v>79</v>
      </c>
      <c r="D71" s="9"/>
      <c r="E71" s="9"/>
      <c r="F71" s="9"/>
      <c r="G71" s="9"/>
      <c r="H71" s="9"/>
      <c r="I71" s="6">
        <v>2</v>
      </c>
      <c r="J71" s="7">
        <v>1500000</v>
      </c>
    </row>
    <row r="72" spans="1:10" s="10" customFormat="1" ht="49.5" x14ac:dyDescent="0.25">
      <c r="A72" s="6">
        <v>26</v>
      </c>
      <c r="B72" s="9" t="s">
        <v>114</v>
      </c>
      <c r="C72" s="5" t="s">
        <v>101</v>
      </c>
      <c r="D72" s="9"/>
      <c r="E72" s="9"/>
      <c r="F72" s="9"/>
      <c r="G72" s="9"/>
      <c r="H72" s="9"/>
      <c r="I72" s="6">
        <v>10</v>
      </c>
      <c r="J72" s="7">
        <v>5000000</v>
      </c>
    </row>
    <row r="73" spans="1:10" s="10" customFormat="1" ht="49.5" x14ac:dyDescent="0.25">
      <c r="A73" s="6">
        <v>27</v>
      </c>
      <c r="B73" s="9" t="s">
        <v>115</v>
      </c>
      <c r="C73" s="5" t="s">
        <v>95</v>
      </c>
      <c r="D73" s="9"/>
      <c r="E73" s="9"/>
      <c r="F73" s="9"/>
      <c r="G73" s="9"/>
      <c r="H73" s="9"/>
      <c r="I73" s="6">
        <v>4</v>
      </c>
      <c r="J73" s="7">
        <v>5000000</v>
      </c>
    </row>
    <row r="74" spans="1:10" s="10" customFormat="1" ht="49.5" x14ac:dyDescent="0.25">
      <c r="A74" s="6">
        <v>28</v>
      </c>
      <c r="B74" s="9" t="s">
        <v>116</v>
      </c>
      <c r="C74" s="5" t="s">
        <v>117</v>
      </c>
      <c r="D74" s="9"/>
      <c r="E74" s="9"/>
      <c r="F74" s="9"/>
      <c r="G74" s="9"/>
      <c r="H74" s="9"/>
      <c r="I74" s="6">
        <v>1</v>
      </c>
      <c r="J74" s="7">
        <v>2200000</v>
      </c>
    </row>
    <row r="75" spans="1:10" s="10" customFormat="1" ht="49.5" x14ac:dyDescent="0.25">
      <c r="A75" s="6">
        <v>29</v>
      </c>
      <c r="B75" s="9" t="s">
        <v>118</v>
      </c>
      <c r="C75" s="5" t="s">
        <v>119</v>
      </c>
      <c r="D75" s="9"/>
      <c r="E75" s="9"/>
      <c r="F75" s="9"/>
      <c r="G75" s="9"/>
      <c r="H75" s="9"/>
      <c r="I75" s="6">
        <v>4</v>
      </c>
      <c r="J75" s="7">
        <v>5000000</v>
      </c>
    </row>
    <row r="76" spans="1:10" s="10" customFormat="1" ht="49.5" x14ac:dyDescent="0.25">
      <c r="A76" s="6">
        <v>30</v>
      </c>
      <c r="B76" s="9" t="s">
        <v>29</v>
      </c>
      <c r="C76" s="5" t="s">
        <v>77</v>
      </c>
      <c r="D76" s="9"/>
      <c r="E76" s="9"/>
      <c r="F76" s="9"/>
      <c r="G76" s="9"/>
      <c r="H76" s="9"/>
      <c r="I76" s="6">
        <v>2</v>
      </c>
      <c r="J76" s="7">
        <v>1000000</v>
      </c>
    </row>
    <row r="77" spans="1:10" s="10" customFormat="1" ht="49.5" x14ac:dyDescent="0.25">
      <c r="A77" s="6">
        <v>31</v>
      </c>
      <c r="B77" s="9" t="s">
        <v>120</v>
      </c>
      <c r="C77" s="5" t="s">
        <v>121</v>
      </c>
      <c r="D77" s="9"/>
      <c r="E77" s="9"/>
      <c r="F77" s="9"/>
      <c r="G77" s="9"/>
      <c r="H77" s="9"/>
      <c r="I77" s="6">
        <v>1</v>
      </c>
      <c r="J77" s="7">
        <v>1000000</v>
      </c>
    </row>
    <row r="78" spans="1:10" s="10" customFormat="1" ht="49.5" x14ac:dyDescent="0.25">
      <c r="A78" s="6">
        <v>32</v>
      </c>
      <c r="B78" s="9" t="s">
        <v>122</v>
      </c>
      <c r="C78" s="5" t="s">
        <v>123</v>
      </c>
      <c r="D78" s="9"/>
      <c r="E78" s="9"/>
      <c r="F78" s="9"/>
      <c r="G78" s="9"/>
      <c r="H78" s="9"/>
      <c r="I78" s="6">
        <v>1</v>
      </c>
      <c r="J78" s="7">
        <v>2000000</v>
      </c>
    </row>
    <row r="79" spans="1:10" s="10" customFormat="1" ht="49.5" x14ac:dyDescent="0.25">
      <c r="A79" s="6">
        <v>33</v>
      </c>
      <c r="B79" s="9" t="s">
        <v>124</v>
      </c>
      <c r="C79" s="5" t="s">
        <v>125</v>
      </c>
      <c r="D79" s="9"/>
      <c r="E79" s="9"/>
      <c r="F79" s="9"/>
      <c r="G79" s="9"/>
      <c r="H79" s="9"/>
      <c r="I79" s="6">
        <v>1</v>
      </c>
      <c r="J79" s="7">
        <v>4500000</v>
      </c>
    </row>
    <row r="80" spans="1:10" s="10" customFormat="1" ht="49.5" x14ac:dyDescent="0.25">
      <c r="A80" s="6">
        <v>34</v>
      </c>
      <c r="B80" s="9" t="s">
        <v>126</v>
      </c>
      <c r="C80" s="5" t="s">
        <v>127</v>
      </c>
      <c r="D80" s="9"/>
      <c r="E80" s="9"/>
      <c r="F80" s="9"/>
      <c r="G80" s="9"/>
      <c r="H80" s="9"/>
      <c r="I80" s="6">
        <v>6</v>
      </c>
      <c r="J80" s="7">
        <v>9000000</v>
      </c>
    </row>
    <row r="81" spans="1:10" s="10" customFormat="1" ht="49.5" x14ac:dyDescent="0.25">
      <c r="A81" s="6">
        <v>35</v>
      </c>
      <c r="B81" s="9" t="s">
        <v>128</v>
      </c>
      <c r="C81" s="5" t="s">
        <v>129</v>
      </c>
      <c r="D81" s="9"/>
      <c r="E81" s="9"/>
      <c r="F81" s="9"/>
      <c r="G81" s="9"/>
      <c r="H81" s="9"/>
      <c r="I81" s="6">
        <v>2</v>
      </c>
      <c r="J81" s="7">
        <v>1700000</v>
      </c>
    </row>
    <row r="82" spans="1:10" s="10" customFormat="1" ht="49.5" x14ac:dyDescent="0.25">
      <c r="A82" s="6">
        <v>36</v>
      </c>
      <c r="B82" s="9" t="s">
        <v>130</v>
      </c>
      <c r="C82" s="5" t="s">
        <v>129</v>
      </c>
      <c r="D82" s="9"/>
      <c r="E82" s="9"/>
      <c r="F82" s="9"/>
      <c r="G82" s="9"/>
      <c r="H82" s="9"/>
      <c r="I82" s="6">
        <v>2</v>
      </c>
      <c r="J82" s="7">
        <v>4000000</v>
      </c>
    </row>
    <row r="83" spans="1:10" s="10" customFormat="1" ht="49.5" x14ac:dyDescent="0.25">
      <c r="A83" s="6">
        <v>37</v>
      </c>
      <c r="B83" s="9" t="s">
        <v>131</v>
      </c>
      <c r="C83" s="5" t="s">
        <v>101</v>
      </c>
      <c r="D83" s="9"/>
      <c r="E83" s="9"/>
      <c r="F83" s="9"/>
      <c r="G83" s="9"/>
      <c r="H83" s="9"/>
      <c r="I83" s="6">
        <v>10</v>
      </c>
      <c r="J83" s="7">
        <v>5000000</v>
      </c>
    </row>
    <row r="84" spans="1:10" s="10" customFormat="1" ht="49.5" x14ac:dyDescent="0.25">
      <c r="A84" s="6">
        <v>38</v>
      </c>
      <c r="B84" s="9" t="s">
        <v>132</v>
      </c>
      <c r="C84" s="5" t="s">
        <v>133</v>
      </c>
      <c r="D84" s="9"/>
      <c r="E84" s="9"/>
      <c r="F84" s="9"/>
      <c r="G84" s="9"/>
      <c r="H84" s="9"/>
      <c r="I84" s="6">
        <v>1</v>
      </c>
      <c r="J84" s="7">
        <v>13000000</v>
      </c>
    </row>
    <row r="85" spans="1:10" s="10" customFormat="1" ht="49.5" x14ac:dyDescent="0.25">
      <c r="A85" s="6">
        <v>39</v>
      </c>
      <c r="B85" s="9" t="s">
        <v>134</v>
      </c>
      <c r="C85" s="5" t="s">
        <v>129</v>
      </c>
      <c r="D85" s="9"/>
      <c r="E85" s="9"/>
      <c r="F85" s="9"/>
      <c r="G85" s="9"/>
      <c r="H85" s="9"/>
      <c r="I85" s="6">
        <v>2</v>
      </c>
      <c r="J85" s="7">
        <v>2000000</v>
      </c>
    </row>
    <row r="86" spans="1:10" s="10" customFormat="1" ht="49.5" x14ac:dyDescent="0.25">
      <c r="A86" s="6">
        <v>40</v>
      </c>
      <c r="B86" s="9" t="s">
        <v>135</v>
      </c>
      <c r="C86" s="5" t="s">
        <v>136</v>
      </c>
      <c r="D86" s="9"/>
      <c r="E86" s="9"/>
      <c r="F86" s="9"/>
      <c r="G86" s="9"/>
      <c r="H86" s="9"/>
      <c r="I86" s="6">
        <v>1</v>
      </c>
      <c r="J86" s="7">
        <v>7720000</v>
      </c>
    </row>
    <row r="87" spans="1:10" s="10" customFormat="1" ht="49.5" x14ac:dyDescent="0.25">
      <c r="A87" s="6">
        <v>41</v>
      </c>
      <c r="B87" s="9" t="s">
        <v>137</v>
      </c>
      <c r="C87" s="5" t="s">
        <v>129</v>
      </c>
      <c r="D87" s="9"/>
      <c r="E87" s="9"/>
      <c r="F87" s="9"/>
      <c r="G87" s="9"/>
      <c r="H87" s="9"/>
      <c r="I87" s="6">
        <v>2</v>
      </c>
      <c r="J87" s="7">
        <v>2000000</v>
      </c>
    </row>
    <row r="88" spans="1:10" s="10" customFormat="1" ht="49.5" x14ac:dyDescent="0.25">
      <c r="A88" s="6">
        <v>42</v>
      </c>
      <c r="B88" s="9" t="s">
        <v>138</v>
      </c>
      <c r="C88" s="5" t="s">
        <v>129</v>
      </c>
      <c r="D88" s="9"/>
      <c r="E88" s="9"/>
      <c r="F88" s="9"/>
      <c r="G88" s="9"/>
      <c r="H88" s="9"/>
      <c r="I88" s="6">
        <v>2</v>
      </c>
      <c r="J88" s="7">
        <v>1600000</v>
      </c>
    </row>
    <row r="89" spans="1:10" s="10" customFormat="1" ht="49.5" x14ac:dyDescent="0.25">
      <c r="A89" s="6">
        <v>43</v>
      </c>
      <c r="B89" s="9" t="s">
        <v>139</v>
      </c>
      <c r="C89" s="5" t="s">
        <v>140</v>
      </c>
      <c r="D89" s="9"/>
      <c r="E89" s="9"/>
      <c r="F89" s="9"/>
      <c r="G89" s="9"/>
      <c r="H89" s="9"/>
      <c r="I89" s="6">
        <v>1</v>
      </c>
      <c r="J89" s="7">
        <v>500000</v>
      </c>
    </row>
    <row r="90" spans="1:10" s="10" customFormat="1" ht="49.5" x14ac:dyDescent="0.25">
      <c r="A90" s="6">
        <v>44</v>
      </c>
      <c r="B90" s="9" t="s">
        <v>139</v>
      </c>
      <c r="C90" s="5" t="s">
        <v>141</v>
      </c>
      <c r="D90" s="9"/>
      <c r="E90" s="9"/>
      <c r="F90" s="9"/>
      <c r="G90" s="9"/>
      <c r="H90" s="9"/>
      <c r="I90" s="6">
        <v>1</v>
      </c>
      <c r="J90" s="7">
        <v>500000</v>
      </c>
    </row>
    <row r="91" spans="1:10" s="10" customFormat="1" ht="49.5" x14ac:dyDescent="0.25">
      <c r="A91" s="6">
        <v>45</v>
      </c>
      <c r="B91" s="9" t="s">
        <v>89</v>
      </c>
      <c r="C91" s="5" t="s">
        <v>105</v>
      </c>
      <c r="D91" s="9"/>
      <c r="E91" s="9"/>
      <c r="F91" s="9"/>
      <c r="G91" s="9"/>
      <c r="H91" s="9"/>
      <c r="I91" s="6">
        <v>30</v>
      </c>
      <c r="J91" s="7">
        <v>16500000</v>
      </c>
    </row>
    <row r="92" spans="1:10" s="10" customFormat="1" ht="49.5" x14ac:dyDescent="0.25">
      <c r="A92" s="6">
        <v>46</v>
      </c>
      <c r="B92" s="9" t="s">
        <v>89</v>
      </c>
      <c r="C92" s="5" t="s">
        <v>142</v>
      </c>
      <c r="D92" s="9"/>
      <c r="E92" s="9"/>
      <c r="F92" s="9"/>
      <c r="G92" s="9"/>
      <c r="H92" s="9"/>
      <c r="I92" s="6">
        <v>1</v>
      </c>
      <c r="J92" s="7">
        <v>1500000</v>
      </c>
    </row>
    <row r="93" spans="1:10" s="10" customFormat="1" ht="49.5" x14ac:dyDescent="0.25">
      <c r="A93" s="6">
        <v>47</v>
      </c>
      <c r="B93" s="9" t="s">
        <v>143</v>
      </c>
      <c r="C93" s="5" t="s">
        <v>144</v>
      </c>
      <c r="D93" s="9"/>
      <c r="E93" s="9"/>
      <c r="F93" s="9"/>
      <c r="G93" s="9"/>
      <c r="H93" s="9"/>
      <c r="I93" s="6">
        <v>1</v>
      </c>
      <c r="J93" s="7">
        <v>3400000</v>
      </c>
    </row>
    <row r="94" spans="1:10" s="10" customFormat="1" ht="49.5" x14ac:dyDescent="0.25">
      <c r="A94" s="6">
        <v>48</v>
      </c>
      <c r="B94" s="9" t="s">
        <v>145</v>
      </c>
      <c r="C94" s="5" t="s">
        <v>79</v>
      </c>
      <c r="D94" s="9"/>
      <c r="E94" s="9"/>
      <c r="F94" s="9"/>
      <c r="G94" s="9"/>
      <c r="H94" s="9"/>
      <c r="I94" s="6">
        <v>2</v>
      </c>
      <c r="J94" s="7">
        <v>2500000</v>
      </c>
    </row>
    <row r="95" spans="1:10" s="10" customFormat="1" ht="49.5" x14ac:dyDescent="0.25">
      <c r="A95" s="6">
        <v>49</v>
      </c>
      <c r="B95" s="9" t="s">
        <v>146</v>
      </c>
      <c r="C95" s="5" t="s">
        <v>147</v>
      </c>
      <c r="D95" s="9"/>
      <c r="E95" s="9"/>
      <c r="F95" s="9"/>
      <c r="G95" s="9"/>
      <c r="H95" s="9"/>
      <c r="I95" s="6">
        <v>1</v>
      </c>
      <c r="J95" s="7">
        <v>1000000</v>
      </c>
    </row>
    <row r="96" spans="1:10" s="10" customFormat="1" ht="49.5" x14ac:dyDescent="0.25">
      <c r="A96" s="6">
        <v>50</v>
      </c>
      <c r="B96" s="9" t="s">
        <v>148</v>
      </c>
      <c r="C96" s="5" t="s">
        <v>147</v>
      </c>
      <c r="D96" s="9"/>
      <c r="E96" s="9"/>
      <c r="F96" s="9"/>
      <c r="G96" s="9"/>
      <c r="H96" s="9"/>
      <c r="I96" s="6">
        <v>1</v>
      </c>
      <c r="J96" s="7">
        <v>200000</v>
      </c>
    </row>
    <row r="97" spans="1:10" s="10" customFormat="1" ht="49.5" x14ac:dyDescent="0.25">
      <c r="A97" s="6">
        <v>51</v>
      </c>
      <c r="B97" s="9" t="s">
        <v>148</v>
      </c>
      <c r="C97" s="5" t="s">
        <v>147</v>
      </c>
      <c r="D97" s="9"/>
      <c r="E97" s="9"/>
      <c r="F97" s="9"/>
      <c r="G97" s="9"/>
      <c r="H97" s="9"/>
      <c r="I97" s="6">
        <v>1</v>
      </c>
      <c r="J97" s="7">
        <v>1000000</v>
      </c>
    </row>
    <row r="98" spans="1:10" s="10" customFormat="1" ht="49.5" x14ac:dyDescent="0.25">
      <c r="A98" s="6">
        <v>52</v>
      </c>
      <c r="B98" s="9" t="s">
        <v>149</v>
      </c>
      <c r="C98" s="5" t="s">
        <v>150</v>
      </c>
      <c r="D98" s="9"/>
      <c r="E98" s="9"/>
      <c r="F98" s="9"/>
      <c r="G98" s="9"/>
      <c r="H98" s="9"/>
      <c r="I98" s="6">
        <v>1</v>
      </c>
      <c r="J98" s="7">
        <v>1000000</v>
      </c>
    </row>
    <row r="99" spans="1:10" s="10" customFormat="1" ht="49.5" x14ac:dyDescent="0.25">
      <c r="A99" s="6">
        <v>53</v>
      </c>
      <c r="B99" s="9" t="s">
        <v>151</v>
      </c>
      <c r="C99" s="5" t="s">
        <v>107</v>
      </c>
      <c r="D99" s="9"/>
      <c r="E99" s="9"/>
      <c r="F99" s="9"/>
      <c r="G99" s="9"/>
      <c r="H99" s="9"/>
      <c r="I99" s="6">
        <v>5</v>
      </c>
      <c r="J99" s="7">
        <v>5000000</v>
      </c>
    </row>
    <row r="100" spans="1:10" s="10" customFormat="1" ht="49.5" x14ac:dyDescent="0.25">
      <c r="A100" s="6">
        <v>54</v>
      </c>
      <c r="B100" s="9" t="s">
        <v>152</v>
      </c>
      <c r="C100" s="5" t="s">
        <v>153</v>
      </c>
      <c r="D100" s="9"/>
      <c r="E100" s="9"/>
      <c r="F100" s="9"/>
      <c r="G100" s="9"/>
      <c r="H100" s="9"/>
      <c r="I100" s="6">
        <v>3</v>
      </c>
      <c r="J100" s="7">
        <v>3000000</v>
      </c>
    </row>
    <row r="101" spans="1:10" s="10" customFormat="1" ht="49.5" x14ac:dyDescent="0.25">
      <c r="A101" s="6">
        <v>55</v>
      </c>
      <c r="B101" s="9" t="s">
        <v>134</v>
      </c>
      <c r="C101" s="5" t="s">
        <v>154</v>
      </c>
      <c r="D101" s="9"/>
      <c r="E101" s="9"/>
      <c r="F101" s="9"/>
      <c r="G101" s="9"/>
      <c r="H101" s="9"/>
      <c r="I101" s="6">
        <v>1</v>
      </c>
      <c r="J101" s="7">
        <v>1000000</v>
      </c>
    </row>
    <row r="102" spans="1:10" s="10" customFormat="1" ht="49.5" x14ac:dyDescent="0.25">
      <c r="A102" s="6">
        <v>56</v>
      </c>
      <c r="B102" s="9" t="s">
        <v>149</v>
      </c>
      <c r="C102" s="5" t="s">
        <v>155</v>
      </c>
      <c r="D102" s="9"/>
      <c r="E102" s="9"/>
      <c r="F102" s="9"/>
      <c r="G102" s="9"/>
      <c r="H102" s="9"/>
      <c r="I102" s="6">
        <v>1</v>
      </c>
      <c r="J102" s="7">
        <v>1000000</v>
      </c>
    </row>
    <row r="103" spans="1:10" s="10" customFormat="1" ht="49.5" x14ac:dyDescent="0.25">
      <c r="A103" s="6">
        <v>57</v>
      </c>
      <c r="B103" s="9" t="s">
        <v>156</v>
      </c>
      <c r="C103" s="5" t="s">
        <v>79</v>
      </c>
      <c r="D103" s="9"/>
      <c r="E103" s="9"/>
      <c r="F103" s="9"/>
      <c r="G103" s="9"/>
      <c r="H103" s="9"/>
      <c r="I103" s="6">
        <v>2</v>
      </c>
      <c r="J103" s="7">
        <v>3300000</v>
      </c>
    </row>
    <row r="104" spans="1:10" s="10" customFormat="1" ht="49.5" x14ac:dyDescent="0.25">
      <c r="A104" s="6">
        <v>58</v>
      </c>
      <c r="B104" s="9" t="s">
        <v>157</v>
      </c>
      <c r="C104" s="5" t="s">
        <v>79</v>
      </c>
      <c r="D104" s="9"/>
      <c r="E104" s="9"/>
      <c r="F104" s="9"/>
      <c r="G104" s="9"/>
      <c r="H104" s="9"/>
      <c r="I104" s="6">
        <v>2</v>
      </c>
      <c r="J104" s="7">
        <v>5700000</v>
      </c>
    </row>
    <row r="105" spans="1:10" s="10" customFormat="1" ht="49.5" x14ac:dyDescent="0.25">
      <c r="A105" s="6">
        <v>59</v>
      </c>
      <c r="B105" s="9" t="s">
        <v>158</v>
      </c>
      <c r="C105" s="5" t="s">
        <v>159</v>
      </c>
      <c r="D105" s="9"/>
      <c r="E105" s="9"/>
      <c r="F105" s="9"/>
      <c r="G105" s="9"/>
      <c r="H105" s="9"/>
      <c r="I105" s="6">
        <v>1</v>
      </c>
      <c r="J105" s="7">
        <v>10016000</v>
      </c>
    </row>
    <row r="106" spans="1:10" s="10" customFormat="1" ht="49.5" x14ac:dyDescent="0.25">
      <c r="A106" s="6">
        <v>60</v>
      </c>
      <c r="B106" s="9" t="s">
        <v>160</v>
      </c>
      <c r="C106" s="5" t="s">
        <v>79</v>
      </c>
      <c r="D106" s="9"/>
      <c r="E106" s="9"/>
      <c r="F106" s="9"/>
      <c r="G106" s="9"/>
      <c r="H106" s="9"/>
      <c r="I106" s="6">
        <v>2</v>
      </c>
      <c r="J106" s="7">
        <v>4000000</v>
      </c>
    </row>
    <row r="107" spans="1:10" s="10" customFormat="1" ht="49.5" x14ac:dyDescent="0.25">
      <c r="A107" s="6">
        <v>61</v>
      </c>
      <c r="B107" s="9" t="s">
        <v>161</v>
      </c>
      <c r="C107" s="5" t="s">
        <v>154</v>
      </c>
      <c r="D107" s="9"/>
      <c r="E107" s="9"/>
      <c r="F107" s="9"/>
      <c r="G107" s="9"/>
      <c r="H107" s="9"/>
      <c r="I107" s="6">
        <v>1</v>
      </c>
      <c r="J107" s="7">
        <v>500000</v>
      </c>
    </row>
    <row r="108" spans="1:10" s="10" customFormat="1" ht="49.5" x14ac:dyDescent="0.25">
      <c r="A108" s="6">
        <v>62</v>
      </c>
      <c r="B108" s="9" t="s">
        <v>162</v>
      </c>
      <c r="C108" s="5" t="s">
        <v>95</v>
      </c>
      <c r="D108" s="9"/>
      <c r="E108" s="9"/>
      <c r="F108" s="9"/>
      <c r="G108" s="9"/>
      <c r="H108" s="9"/>
      <c r="I108" s="6">
        <v>4</v>
      </c>
      <c r="J108" s="7">
        <v>7000000</v>
      </c>
    </row>
    <row r="109" spans="1:10" s="10" customFormat="1" ht="49.5" x14ac:dyDescent="0.25">
      <c r="A109" s="6">
        <v>63</v>
      </c>
      <c r="B109" s="9" t="s">
        <v>163</v>
      </c>
      <c r="C109" s="5" t="s">
        <v>71</v>
      </c>
      <c r="D109" s="9"/>
      <c r="E109" s="9"/>
      <c r="F109" s="9"/>
      <c r="G109" s="9"/>
      <c r="H109" s="9"/>
      <c r="I109" s="6">
        <v>20</v>
      </c>
      <c r="J109" s="7">
        <v>10000000</v>
      </c>
    </row>
    <row r="110" spans="1:10" s="10" customFormat="1" ht="49.5" x14ac:dyDescent="0.25">
      <c r="A110" s="6">
        <v>64</v>
      </c>
      <c r="B110" s="9" t="s">
        <v>164</v>
      </c>
      <c r="C110" s="5" t="s">
        <v>165</v>
      </c>
      <c r="D110" s="9"/>
      <c r="E110" s="9"/>
      <c r="F110" s="9"/>
      <c r="G110" s="9"/>
      <c r="H110" s="9"/>
      <c r="I110" s="6">
        <v>1</v>
      </c>
      <c r="J110" s="7">
        <v>1000000</v>
      </c>
    </row>
    <row r="111" spans="1:10" s="10" customFormat="1" ht="49.5" x14ac:dyDescent="0.25">
      <c r="A111" s="6">
        <v>65</v>
      </c>
      <c r="B111" s="9" t="s">
        <v>166</v>
      </c>
      <c r="C111" s="5" t="s">
        <v>167</v>
      </c>
      <c r="D111" s="9"/>
      <c r="E111" s="9"/>
      <c r="F111" s="9"/>
      <c r="G111" s="9"/>
      <c r="H111" s="9"/>
      <c r="I111" s="6">
        <v>1</v>
      </c>
      <c r="J111" s="7">
        <v>1000000</v>
      </c>
    </row>
    <row r="112" spans="1:10" s="10" customFormat="1" ht="49.5" x14ac:dyDescent="0.25">
      <c r="A112" s="6">
        <v>66</v>
      </c>
      <c r="B112" s="9" t="s">
        <v>168</v>
      </c>
      <c r="C112" s="5" t="s">
        <v>153</v>
      </c>
      <c r="D112" s="9"/>
      <c r="E112" s="9"/>
      <c r="F112" s="9"/>
      <c r="G112" s="9"/>
      <c r="H112" s="9"/>
      <c r="I112" s="6">
        <v>3</v>
      </c>
      <c r="J112" s="7">
        <v>6000000</v>
      </c>
    </row>
    <row r="113" spans="1:12" s="10" customFormat="1" ht="49.5" x14ac:dyDescent="0.25">
      <c r="A113" s="6">
        <v>67</v>
      </c>
      <c r="B113" s="9" t="s">
        <v>169</v>
      </c>
      <c r="C113" s="5" t="s">
        <v>170</v>
      </c>
      <c r="D113" s="9"/>
      <c r="E113" s="9"/>
      <c r="F113" s="9"/>
      <c r="G113" s="9"/>
      <c r="H113" s="9"/>
      <c r="I113" s="6">
        <v>1</v>
      </c>
      <c r="J113" s="7">
        <v>650000</v>
      </c>
    </row>
    <row r="114" spans="1:12" s="10" customFormat="1" ht="49.5" x14ac:dyDescent="0.25">
      <c r="A114" s="6">
        <v>68</v>
      </c>
      <c r="B114" s="9" t="s">
        <v>171</v>
      </c>
      <c r="C114" s="5" t="s">
        <v>172</v>
      </c>
      <c r="D114" s="9"/>
      <c r="E114" s="9"/>
      <c r="F114" s="9"/>
      <c r="G114" s="9"/>
      <c r="H114" s="9"/>
      <c r="I114" s="6">
        <v>1</v>
      </c>
      <c r="J114" s="7">
        <v>1000000</v>
      </c>
    </row>
    <row r="115" spans="1:12" s="10" customFormat="1" ht="49.5" x14ac:dyDescent="0.25">
      <c r="A115" s="6">
        <v>69</v>
      </c>
      <c r="B115" s="9" t="s">
        <v>173</v>
      </c>
      <c r="C115" s="5" t="s">
        <v>142</v>
      </c>
      <c r="D115" s="9"/>
      <c r="E115" s="9"/>
      <c r="F115" s="9"/>
      <c r="G115" s="9"/>
      <c r="H115" s="9"/>
      <c r="I115" s="6">
        <v>3</v>
      </c>
      <c r="J115" s="7">
        <v>2000000</v>
      </c>
    </row>
    <row r="116" spans="1:12" s="10" customFormat="1" ht="49.5" x14ac:dyDescent="0.25">
      <c r="A116" s="6">
        <v>70</v>
      </c>
      <c r="B116" s="9" t="s">
        <v>108</v>
      </c>
      <c r="C116" s="5" t="s">
        <v>210</v>
      </c>
      <c r="D116" s="9"/>
      <c r="E116" s="9"/>
      <c r="F116" s="9"/>
      <c r="G116" s="9"/>
      <c r="H116" s="9"/>
      <c r="I116" s="6">
        <v>1</v>
      </c>
      <c r="J116" s="7">
        <v>7000000</v>
      </c>
    </row>
    <row r="117" spans="1:12" s="10" customFormat="1" ht="49.5" x14ac:dyDescent="0.25">
      <c r="A117" s="6">
        <v>71</v>
      </c>
      <c r="B117" s="9" t="s">
        <v>211</v>
      </c>
      <c r="C117" s="5" t="s">
        <v>153</v>
      </c>
      <c r="D117" s="9"/>
      <c r="E117" s="9"/>
      <c r="F117" s="9"/>
      <c r="G117" s="9"/>
      <c r="H117" s="9"/>
      <c r="I117" s="6">
        <v>1</v>
      </c>
      <c r="J117" s="7">
        <v>3000000</v>
      </c>
    </row>
    <row r="118" spans="1:12" s="10" customFormat="1" ht="49.5" x14ac:dyDescent="0.25">
      <c r="A118" s="6">
        <v>72</v>
      </c>
      <c r="B118" s="9" t="s">
        <v>212</v>
      </c>
      <c r="C118" s="5" t="s">
        <v>213</v>
      </c>
      <c r="D118" s="9"/>
      <c r="E118" s="9"/>
      <c r="F118" s="9"/>
      <c r="G118" s="9"/>
      <c r="H118" s="9"/>
      <c r="I118" s="6">
        <v>1</v>
      </c>
      <c r="J118" s="7">
        <v>1000000</v>
      </c>
    </row>
    <row r="119" spans="1:12" s="10" customFormat="1" ht="49.5" x14ac:dyDescent="0.25">
      <c r="A119" s="6">
        <v>73</v>
      </c>
      <c r="B119" s="9" t="s">
        <v>214</v>
      </c>
      <c r="C119" s="5" t="s">
        <v>99</v>
      </c>
      <c r="D119" s="9"/>
      <c r="E119" s="9"/>
      <c r="F119" s="9"/>
      <c r="G119" s="9"/>
      <c r="H119" s="9"/>
      <c r="I119" s="6">
        <v>9</v>
      </c>
      <c r="J119" s="7">
        <v>16000000</v>
      </c>
    </row>
    <row r="120" spans="1:12" s="10" customFormat="1" ht="49.5" x14ac:dyDescent="0.25">
      <c r="A120" s="6">
        <v>74</v>
      </c>
      <c r="B120" s="9" t="s">
        <v>174</v>
      </c>
      <c r="C120" s="5" t="s">
        <v>153</v>
      </c>
      <c r="D120" s="9"/>
      <c r="E120" s="9"/>
      <c r="F120" s="9"/>
      <c r="G120" s="9"/>
      <c r="H120" s="9"/>
      <c r="I120" s="6">
        <v>3</v>
      </c>
      <c r="J120" s="7">
        <v>1500000</v>
      </c>
    </row>
    <row r="121" spans="1:12" s="10" customFormat="1" ht="49.5" x14ac:dyDescent="0.25">
      <c r="A121" s="6">
        <v>75</v>
      </c>
      <c r="B121" s="9" t="s">
        <v>175</v>
      </c>
      <c r="C121" s="5" t="s">
        <v>159</v>
      </c>
      <c r="D121" s="9"/>
      <c r="E121" s="9"/>
      <c r="F121" s="9"/>
      <c r="G121" s="9"/>
      <c r="H121" s="9"/>
      <c r="I121" s="6">
        <v>1</v>
      </c>
      <c r="J121" s="7">
        <v>8000000</v>
      </c>
    </row>
    <row r="122" spans="1:12" s="10" customFormat="1" ht="49.5" x14ac:dyDescent="0.25">
      <c r="A122" s="6">
        <v>76</v>
      </c>
      <c r="B122" s="9" t="s">
        <v>206</v>
      </c>
      <c r="C122" s="5" t="s">
        <v>207</v>
      </c>
      <c r="D122" s="9"/>
      <c r="E122" s="9"/>
      <c r="F122" s="9"/>
      <c r="G122" s="9"/>
      <c r="H122" s="9"/>
      <c r="I122" s="6">
        <v>15</v>
      </c>
      <c r="J122" s="7">
        <v>75000000</v>
      </c>
    </row>
    <row r="123" spans="1:12" s="10" customFormat="1" ht="49.5" x14ac:dyDescent="0.25">
      <c r="A123" s="6">
        <v>77</v>
      </c>
      <c r="B123" s="9" t="s">
        <v>176</v>
      </c>
      <c r="C123" s="5" t="s">
        <v>177</v>
      </c>
      <c r="D123" s="9"/>
      <c r="E123" s="9"/>
      <c r="F123" s="9"/>
      <c r="G123" s="9"/>
      <c r="H123" s="9"/>
      <c r="I123" s="6">
        <v>1</v>
      </c>
      <c r="J123" s="7">
        <v>3000000</v>
      </c>
    </row>
    <row r="124" spans="1:12" s="10" customFormat="1" ht="33" x14ac:dyDescent="0.25">
      <c r="A124" s="6">
        <v>78</v>
      </c>
      <c r="B124" s="9" t="s">
        <v>208</v>
      </c>
      <c r="C124" s="5" t="s">
        <v>209</v>
      </c>
      <c r="D124" s="9"/>
      <c r="E124" s="9"/>
      <c r="F124" s="9"/>
      <c r="G124" s="9"/>
      <c r="H124" s="9"/>
      <c r="I124" s="6">
        <v>16</v>
      </c>
      <c r="J124" s="7">
        <v>43746292</v>
      </c>
    </row>
    <row r="125" spans="1:12" ht="16.5" x14ac:dyDescent="0.25">
      <c r="A125" s="35" t="s">
        <v>67</v>
      </c>
      <c r="B125" s="36"/>
      <c r="C125" s="39"/>
      <c r="D125" s="14"/>
      <c r="E125" s="20"/>
      <c r="F125" s="20"/>
      <c r="G125" s="20"/>
      <c r="H125" s="15"/>
      <c r="I125" s="6">
        <f>SUM(I47:I124)</f>
        <v>338</v>
      </c>
      <c r="J125" s="7">
        <f>SUM(J47:J124)</f>
        <v>653132292</v>
      </c>
    </row>
    <row r="126" spans="1:12" ht="16.5" x14ac:dyDescent="0.25">
      <c r="A126" s="32" t="s">
        <v>178</v>
      </c>
      <c r="B126" s="33"/>
      <c r="C126" s="33"/>
      <c r="D126" s="17"/>
      <c r="E126" s="17"/>
      <c r="F126" s="17"/>
      <c r="G126" s="17"/>
      <c r="H126" s="17"/>
      <c r="I126" s="17"/>
      <c r="J126" s="18"/>
      <c r="L126" s="8"/>
    </row>
    <row r="127" spans="1:12" ht="33" x14ac:dyDescent="0.25">
      <c r="A127" s="3">
        <v>1</v>
      </c>
      <c r="B127" s="19" t="s">
        <v>152</v>
      </c>
      <c r="C127" s="19" t="s">
        <v>179</v>
      </c>
      <c r="D127" s="6"/>
      <c r="E127" s="6"/>
      <c r="F127" s="6"/>
      <c r="G127" s="6">
        <v>6</v>
      </c>
      <c r="H127" s="6"/>
      <c r="I127" s="6"/>
      <c r="J127" s="7"/>
    </row>
    <row r="128" spans="1:12" ht="33" x14ac:dyDescent="0.25">
      <c r="A128" s="3">
        <v>2</v>
      </c>
      <c r="B128" s="19" t="s">
        <v>180</v>
      </c>
      <c r="C128" s="19" t="s">
        <v>181</v>
      </c>
      <c r="D128" s="6"/>
      <c r="E128" s="6"/>
      <c r="F128" s="6"/>
      <c r="G128" s="6">
        <v>32</v>
      </c>
      <c r="H128" s="6"/>
      <c r="I128" s="6"/>
      <c r="J128" s="7"/>
    </row>
    <row r="129" spans="1:10" ht="33" x14ac:dyDescent="0.25">
      <c r="A129" s="3">
        <v>3</v>
      </c>
      <c r="B129" s="19" t="s">
        <v>182</v>
      </c>
      <c r="C129" s="19" t="s">
        <v>183</v>
      </c>
      <c r="D129" s="6"/>
      <c r="E129" s="6"/>
      <c r="F129" s="6"/>
      <c r="G129" s="6">
        <v>68</v>
      </c>
      <c r="H129" s="6"/>
      <c r="I129" s="6"/>
      <c r="J129" s="7"/>
    </row>
    <row r="130" spans="1:10" ht="33" x14ac:dyDescent="0.25">
      <c r="A130" s="3">
        <v>4</v>
      </c>
      <c r="B130" s="19" t="s">
        <v>184</v>
      </c>
      <c r="C130" s="19" t="s">
        <v>185</v>
      </c>
      <c r="D130" s="6"/>
      <c r="E130" s="6"/>
      <c r="F130" s="6"/>
      <c r="G130" s="6">
        <v>2</v>
      </c>
      <c r="H130" s="6"/>
      <c r="I130" s="6"/>
      <c r="J130" s="7"/>
    </row>
    <row r="131" spans="1:10" s="10" customFormat="1" ht="49.5" x14ac:dyDescent="0.25">
      <c r="A131" s="3">
        <v>5</v>
      </c>
      <c r="B131" s="9" t="s">
        <v>186</v>
      </c>
      <c r="C131" s="19" t="s">
        <v>187</v>
      </c>
      <c r="D131" s="9"/>
      <c r="E131" s="9"/>
      <c r="F131" s="9"/>
      <c r="G131" s="6">
        <v>500</v>
      </c>
      <c r="H131" s="9"/>
      <c r="I131" s="6"/>
      <c r="J131" s="7"/>
    </row>
    <row r="132" spans="1:10" s="10" customFormat="1" ht="49.5" x14ac:dyDescent="0.25">
      <c r="A132" s="3">
        <v>6</v>
      </c>
      <c r="B132" s="9" t="s">
        <v>188</v>
      </c>
      <c r="C132" s="9" t="s">
        <v>189</v>
      </c>
      <c r="D132" s="9"/>
      <c r="E132" s="9"/>
      <c r="F132" s="9"/>
      <c r="G132" s="9"/>
      <c r="H132" s="9">
        <v>81</v>
      </c>
      <c r="I132" s="6"/>
      <c r="J132" s="7">
        <f>H132*200000</f>
        <v>16200000</v>
      </c>
    </row>
    <row r="133" spans="1:10" s="10" customFormat="1" ht="49.5" x14ac:dyDescent="0.25">
      <c r="A133" s="3">
        <v>7</v>
      </c>
      <c r="B133" s="9" t="s">
        <v>174</v>
      </c>
      <c r="C133" s="19" t="s">
        <v>190</v>
      </c>
      <c r="D133" s="9"/>
      <c r="E133" s="9"/>
      <c r="F133" s="9"/>
      <c r="G133" s="9">
        <v>24</v>
      </c>
      <c r="H133" s="9"/>
      <c r="I133" s="6"/>
      <c r="J133" s="7"/>
    </row>
    <row r="134" spans="1:10" s="10" customFormat="1" ht="33" x14ac:dyDescent="0.25">
      <c r="A134" s="3">
        <v>8</v>
      </c>
      <c r="B134" s="9" t="s">
        <v>191</v>
      </c>
      <c r="C134" s="19" t="s">
        <v>192</v>
      </c>
      <c r="D134" s="9"/>
      <c r="E134" s="9"/>
      <c r="F134" s="9"/>
      <c r="G134" s="9">
        <v>2</v>
      </c>
      <c r="H134" s="9"/>
      <c r="I134" s="6"/>
      <c r="J134" s="7"/>
    </row>
    <row r="135" spans="1:10" s="10" customFormat="1" ht="33" x14ac:dyDescent="0.25">
      <c r="A135" s="3">
        <v>9</v>
      </c>
      <c r="B135" s="9" t="s">
        <v>193</v>
      </c>
      <c r="C135" s="9" t="s">
        <v>194</v>
      </c>
      <c r="D135" s="9"/>
      <c r="E135" s="9"/>
      <c r="F135" s="9"/>
      <c r="G135" s="9">
        <v>58</v>
      </c>
      <c r="H135" s="9">
        <v>58</v>
      </c>
      <c r="I135" s="6"/>
      <c r="J135" s="7">
        <v>5800000</v>
      </c>
    </row>
    <row r="136" spans="1:10" s="10" customFormat="1" ht="33" x14ac:dyDescent="0.25">
      <c r="A136" s="3">
        <v>10</v>
      </c>
      <c r="B136" s="9" t="s">
        <v>94</v>
      </c>
      <c r="C136" s="9" t="s">
        <v>195</v>
      </c>
      <c r="D136" s="9"/>
      <c r="E136" s="9"/>
      <c r="F136" s="9"/>
      <c r="G136" s="9">
        <v>20</v>
      </c>
      <c r="H136" s="9"/>
      <c r="I136" s="6"/>
      <c r="J136" s="7"/>
    </row>
    <row r="137" spans="1:10" ht="16.5" x14ac:dyDescent="0.25">
      <c r="A137" s="35" t="s">
        <v>67</v>
      </c>
      <c r="B137" s="36"/>
      <c r="C137" s="39"/>
      <c r="D137" s="9"/>
      <c r="E137" s="9"/>
      <c r="F137" s="9"/>
      <c r="G137" s="9">
        <f>SUM(G127:G136)</f>
        <v>712</v>
      </c>
      <c r="H137" s="9"/>
      <c r="I137" s="15">
        <f>SUM(I127:I136)</f>
        <v>0</v>
      </c>
      <c r="J137" s="7">
        <f>SUM(J127:J136)</f>
        <v>22000000</v>
      </c>
    </row>
    <row r="138" spans="1:10" ht="20.25" x14ac:dyDescent="0.25">
      <c r="A138" s="40" t="s">
        <v>67</v>
      </c>
      <c r="B138" s="41"/>
      <c r="C138" s="42"/>
      <c r="D138" s="23">
        <f>D41</f>
        <v>5965</v>
      </c>
      <c r="E138" s="23">
        <f>E41</f>
        <v>5900</v>
      </c>
      <c r="F138" s="23">
        <f>F41</f>
        <v>1650</v>
      </c>
      <c r="G138" s="23">
        <f>G137</f>
        <v>712</v>
      </c>
      <c r="H138" s="23">
        <f>H45</f>
        <v>0</v>
      </c>
      <c r="I138" s="23">
        <f>I125+I137</f>
        <v>338</v>
      </c>
      <c r="J138" s="24">
        <f>SUM(J41,J45,J125,J137)</f>
        <v>908007292</v>
      </c>
    </row>
    <row r="139" spans="1:10" ht="49.5" x14ac:dyDescent="0.25">
      <c r="A139" s="43"/>
      <c r="B139" s="44"/>
      <c r="C139" s="45"/>
      <c r="D139" s="9" t="s">
        <v>196</v>
      </c>
      <c r="E139" s="9" t="s">
        <v>197</v>
      </c>
      <c r="F139" s="9" t="s">
        <v>198</v>
      </c>
      <c r="G139" s="9" t="s">
        <v>199</v>
      </c>
      <c r="H139" s="9" t="s">
        <v>200</v>
      </c>
      <c r="I139" s="9" t="s">
        <v>201</v>
      </c>
      <c r="J139" s="21" t="s">
        <v>202</v>
      </c>
    </row>
    <row r="141" spans="1:10" ht="15.75" x14ac:dyDescent="0.25">
      <c r="A141" s="46" t="s">
        <v>205</v>
      </c>
      <c r="B141" s="46"/>
      <c r="C141" s="46"/>
      <c r="D141" s="46"/>
      <c r="E141" s="46"/>
      <c r="F141" s="46"/>
      <c r="G141" s="46"/>
      <c r="H141" s="46"/>
      <c r="I141" s="46"/>
      <c r="J141" s="46"/>
    </row>
    <row r="143" spans="1:10" ht="15.75" x14ac:dyDescent="0.25">
      <c r="D143" s="31" t="s">
        <v>203</v>
      </c>
      <c r="E143" s="31"/>
      <c r="F143" s="31"/>
      <c r="G143" s="31"/>
      <c r="H143" s="31"/>
      <c r="I143" s="31"/>
      <c r="J143" s="31"/>
    </row>
    <row r="144" spans="1:10" ht="15.75" x14ac:dyDescent="0.25">
      <c r="D144" s="22"/>
      <c r="E144" s="22"/>
      <c r="F144" s="22"/>
      <c r="G144" s="22"/>
      <c r="H144" s="22"/>
      <c r="I144" s="22"/>
      <c r="J144" s="22"/>
    </row>
    <row r="145" spans="4:10" ht="15.75" x14ac:dyDescent="0.25">
      <c r="D145" s="22"/>
      <c r="E145" s="22"/>
      <c r="F145" s="22"/>
      <c r="G145" s="22"/>
      <c r="H145" s="22"/>
      <c r="I145" s="22"/>
      <c r="J145" s="22"/>
    </row>
    <row r="146" spans="4:10" ht="15.75" x14ac:dyDescent="0.25">
      <c r="D146" s="22"/>
      <c r="E146" s="22"/>
      <c r="F146" s="22"/>
      <c r="G146" s="22"/>
      <c r="H146" s="22"/>
      <c r="I146" s="22"/>
      <c r="J146" s="22"/>
    </row>
    <row r="147" spans="4:10" ht="15.75" x14ac:dyDescent="0.25">
      <c r="D147" s="31" t="s">
        <v>204</v>
      </c>
      <c r="E147" s="31"/>
      <c r="F147" s="31"/>
      <c r="G147" s="31"/>
      <c r="H147" s="31"/>
      <c r="I147" s="31"/>
      <c r="J147" s="31"/>
    </row>
    <row r="151" spans="4:10" ht="18.75" x14ac:dyDescent="0.3">
      <c r="J151" s="26"/>
    </row>
    <row r="152" spans="4:10" ht="18.75" x14ac:dyDescent="0.3">
      <c r="J152" s="26"/>
    </row>
    <row r="153" spans="4:10" x14ac:dyDescent="0.25">
      <c r="J153" s="16"/>
    </row>
    <row r="154" spans="4:10" x14ac:dyDescent="0.25">
      <c r="J154" s="25"/>
    </row>
  </sheetData>
  <mergeCells count="18">
    <mergeCell ref="D147:J147"/>
    <mergeCell ref="A6:J6"/>
    <mergeCell ref="A41:C41"/>
    <mergeCell ref="A42:C42"/>
    <mergeCell ref="A45:C45"/>
    <mergeCell ref="A46:C46"/>
    <mergeCell ref="A125:C125"/>
    <mergeCell ref="A126:C126"/>
    <mergeCell ref="A137:C137"/>
    <mergeCell ref="A138:C139"/>
    <mergeCell ref="A141:J141"/>
    <mergeCell ref="D143:J143"/>
    <mergeCell ref="A2:J2"/>
    <mergeCell ref="A4:A5"/>
    <mergeCell ref="B4:B5"/>
    <mergeCell ref="C4:C5"/>
    <mergeCell ref="D4:I4"/>
    <mergeCell ref="J4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2017-05-29T09:15:40Z</dcterms:modified>
</cp:coreProperties>
</file>