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I159" i="1"/>
  <c r="G159"/>
  <c r="G160" s="1"/>
  <c r="J151"/>
  <c r="J149"/>
  <c r="J147"/>
  <c r="J143"/>
  <c r="J129"/>
  <c r="J126"/>
  <c r="J159" s="1"/>
  <c r="J122"/>
  <c r="I122"/>
  <c r="I160" s="1"/>
  <c r="J63"/>
  <c r="H63"/>
  <c r="H160" s="1"/>
  <c r="F60"/>
  <c r="F160" s="1"/>
  <c r="E60"/>
  <c r="E160" s="1"/>
  <c r="D60"/>
  <c r="D160" s="1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0" s="1"/>
  <c r="J160" s="1"/>
</calcChain>
</file>

<file path=xl/sharedStrings.xml><?xml version="1.0" encoding="utf-8"?>
<sst xmlns="http://schemas.openxmlformats.org/spreadsheetml/2006/main" count="323" uniqueCount="274">
  <si>
    <t>CẬP NHẬT TÀI TRỢ THÁNG 10.2017</t>
  </si>
  <si>
    <t>TT</t>
  </si>
  <si>
    <t>Nhà tài trợ</t>
  </si>
  <si>
    <t>Nội dung</t>
  </si>
  <si>
    <t>Hình thức tài trợ</t>
  </si>
  <si>
    <t>Số tiền</t>
  </si>
  <si>
    <t>SL bữa cơm</t>
  </si>
  <si>
    <t>SL bữa cháo</t>
  </si>
  <si>
    <t>SL bữa cơm chay</t>
  </si>
  <si>
    <t>SL quà</t>
  </si>
  <si>
    <t>Trang TBYT</t>
  </si>
  <si>
    <t>SL bệnh nhi nhận tài trợ kinh phí</t>
  </si>
  <si>
    <t>Tài trợ bữa ăn (cháo: 10.000đ/suất, cơm thường : 25.000đ/suất, cơm chay:15.000đ/suất)</t>
  </si>
  <si>
    <t>Gamer</t>
  </si>
  <si>
    <t>Phát 600s cháo tại căntin</t>
  </si>
  <si>
    <t>Thiện Tâm Đức</t>
  </si>
  <si>
    <t>Phát 800s cháo tại căntin</t>
  </si>
  <si>
    <t>Anh Tuấn - Tâm Kiên Định</t>
  </si>
  <si>
    <t>Phát 600s cơm chay tại căntin</t>
  </si>
  <si>
    <t>Con đường vàng</t>
  </si>
  <si>
    <t>Phát 400s cháo tại căntin</t>
  </si>
  <si>
    <t>Nhóm Kết nối yêu thương</t>
  </si>
  <si>
    <t>Phát 280s cháo tại căntin</t>
  </si>
  <si>
    <t>Nhóm Khai Tâm</t>
  </si>
  <si>
    <t>Phát 1700s cháo,200 cơm tại căntin</t>
  </si>
  <si>
    <t>Cô Hà</t>
  </si>
  <si>
    <t>Phát 200s cháo tại căntin</t>
  </si>
  <si>
    <t>Nhóm Thiện tâm Thành</t>
  </si>
  <si>
    <t>Nhóm Thiện Tâm Hn</t>
  </si>
  <si>
    <t>Phát 500s cháo, 600s cơm  tại căntin</t>
  </si>
  <si>
    <t>Truyền hình STV</t>
  </si>
  <si>
    <t>Chùa Thái Cam</t>
  </si>
  <si>
    <t>Phát 750s cháo tại căntin</t>
  </si>
  <si>
    <t>Bà Khánh</t>
  </si>
  <si>
    <t>Phát 200s cơm chay tại căntin</t>
  </si>
  <si>
    <t>Anh Hưng</t>
  </si>
  <si>
    <t>Phát 100s cơm tại căntin</t>
  </si>
  <si>
    <t>Thiện Tâm Ngọc Thụy</t>
  </si>
  <si>
    <t>Phát 100s cháo, 50 cơm tại căntin</t>
  </si>
  <si>
    <t>Chùa Chân Tiên</t>
  </si>
  <si>
    <t>Phát 600 cơm chay tại căntin</t>
  </si>
  <si>
    <t>Thời trang KB</t>
  </si>
  <si>
    <t>Phát 500 cơm tại căntin</t>
  </si>
  <si>
    <t>Học Viện Chính Trị CAND</t>
  </si>
  <si>
    <t>Nhóm Cocolin</t>
  </si>
  <si>
    <t>Phát 200 cơm tại căntin</t>
  </si>
  <si>
    <t>Cienco4</t>
  </si>
  <si>
    <t>Phát 200 cháo tại căntin</t>
  </si>
  <si>
    <t>CLB Nhân ái Tâm Thanh</t>
  </si>
  <si>
    <t>Phát 100s cháo tại căntin</t>
  </si>
  <si>
    <t>Cty Autodaily</t>
  </si>
  <si>
    <t>ĐTN phường Khương Đình</t>
  </si>
  <si>
    <t>Kỳ Anh Trang</t>
  </si>
  <si>
    <t>Phát 200s cơm cho bệnh nhân khó khăn tại căntin</t>
  </si>
  <si>
    <t>Nhịp Sống khỏe</t>
  </si>
  <si>
    <t>Chị Bạch</t>
  </si>
  <si>
    <t>Lớp Văn cô Thanh</t>
  </si>
  <si>
    <t>Phát 50s cơm tại căntin</t>
  </si>
  <si>
    <t>Chi hội Phụ nữ Phường Láng Hạ</t>
  </si>
  <si>
    <t xml:space="preserve">Chị Nguyễn Bích Huyền </t>
  </si>
  <si>
    <t>Nhà Hàng Phương Nam</t>
  </si>
  <si>
    <t>Chấp Cánh Ước mơ</t>
  </si>
  <si>
    <t>Phát466s cơm cho bệnh nhân khó khăn tại căntin</t>
  </si>
  <si>
    <t>Cục trại giam c45 -c83</t>
  </si>
  <si>
    <t>Ctđ  P.Ngọc Hà</t>
  </si>
  <si>
    <t>Cty Dược Phẩm Đông Đô</t>
  </si>
  <si>
    <t>Chi hội 14 Phường Thịnh Quang</t>
  </si>
  <si>
    <t>Hội Phụ nữ thiện tâm phường Khương Thượng</t>
  </si>
  <si>
    <t>Phát 50s cháo tại căntin</t>
  </si>
  <si>
    <t>Hội Thiện nguyện Huyện Đông Anh</t>
  </si>
  <si>
    <t>Phát 100s cháo, 100 cơm tại căntin</t>
  </si>
  <si>
    <t>Bồ Đề Tâm</t>
  </si>
  <si>
    <t>Phát 150s cháo tại căntin</t>
  </si>
  <si>
    <t>Nhóm chị Bắc</t>
  </si>
  <si>
    <t>Gia đình chị Vân Anh</t>
  </si>
  <si>
    <t>Chiị Bùi Thanh Huyền</t>
  </si>
  <si>
    <t>Phát 100 cơm tại căntin</t>
  </si>
  <si>
    <t>FB cô Cầm</t>
  </si>
  <si>
    <t>Gieo Duyên</t>
  </si>
  <si>
    <t>Nhóm Từ Ân</t>
  </si>
  <si>
    <t>Nhóm Ấm vùng cao</t>
  </si>
  <si>
    <t>Nhóm chị Quỳnh</t>
  </si>
  <si>
    <t>Trường Thực nghiệm</t>
  </si>
  <si>
    <t>Phát 100 cháo tại căntin</t>
  </si>
  <si>
    <t>Nhóm Thiện Đức</t>
  </si>
  <si>
    <t>Yến xào trường xuân</t>
  </si>
  <si>
    <t>Vietinbank</t>
  </si>
  <si>
    <t>Phát 15000s cháo tại căntin</t>
  </si>
  <si>
    <t>Gia đình Linh Sơn</t>
  </si>
  <si>
    <t>Nhà hàng Maisonsen</t>
  </si>
  <si>
    <t>Phát 1921s cơm cho bệnh nhân khó khăn tại căntin</t>
  </si>
  <si>
    <t>Quỹ An vui hạnh phúc</t>
  </si>
  <si>
    <t>Phát 930s cơm cho bệnh nhân khó khăn tại căntin</t>
  </si>
  <si>
    <t>Trái Tim nhân ái</t>
  </si>
  <si>
    <t>Phát 560 cơm tại căntin</t>
  </si>
  <si>
    <t>Tổng</t>
  </si>
  <si>
    <t>Thiết bị y tế</t>
  </si>
  <si>
    <t>Những Trái tim ấm áp</t>
  </si>
  <si>
    <t>Tặng 01 bơm tiêm điện Terumo cho khoa Hồi Sức Ngoại</t>
  </si>
  <si>
    <t>Tài trợ kinh phí điều trị</t>
  </si>
  <si>
    <t>Nhóm Thiện Anh</t>
  </si>
  <si>
    <t xml:space="preserve">Thăm hỏi và hỗ trợ kinh phí điều trị cho 02 bệnh nhân có hoàn cảnh  khó khăn </t>
  </si>
  <si>
    <t>Sen Xanh</t>
  </si>
  <si>
    <t xml:space="preserve">Thăm hỏi và hỗ trợ kinh phí điều trị cho 33 bệnh nhân có hoàn cảnh  khó khăn </t>
  </si>
  <si>
    <t>Facebook Cô Cầm</t>
  </si>
  <si>
    <t>Thăm hỏi và hỗ trợ kinh phí điều trị cho bệnh nhân có hoàn cảnh  khó khăn Chảo Trung Quân</t>
  </si>
  <si>
    <t>Anh Nguyễn Quang Thắng</t>
  </si>
  <si>
    <t>Thăm hỏi và hỗ trợ kinh phí điều trị cho bệnh nhân có hoàn cảnh  khó khăn Vy Thị Hương</t>
  </si>
  <si>
    <t>Hội Thiện Nguyện Phường Khương Thượng</t>
  </si>
  <si>
    <t xml:space="preserve">Thăm hỏi và hỗ trợ kinh phí điều trị cho 03 bệnh nhân có hoàn cảnh  khó khăn </t>
  </si>
  <si>
    <t>Nụ Cười Trẻ Thơ</t>
  </si>
  <si>
    <t xml:space="preserve">Thăm hỏi và hỗ trợ kinh phí điều trị cho 12 bệnh nhân có hoàn cảnh  khó khăn </t>
  </si>
  <si>
    <t>Mr Lee &amp; Soon</t>
  </si>
  <si>
    <t>Thăm hỏi và hỗ trợ kinh phí điều trị cho bệnh nhân có hoàn cảnh  khó khăn Đinh Văn Sơn</t>
  </si>
  <si>
    <t>Gia đình cô Hà</t>
  </si>
  <si>
    <t>Thăm hỏi và hỗ trợ kinh phí điều trị cho  bệnh nhân có hoàn cảnh  khó khăn Đỗ Lê Ngân Hà</t>
  </si>
  <si>
    <t>CLB Tâm Việt</t>
  </si>
  <si>
    <t xml:space="preserve">Thăm hỏi và hỗ trợ kinh phí điều trị cho bệnh nhân có hoàn cảnh  khó khăn </t>
  </si>
  <si>
    <t>ĐTN Agribank</t>
  </si>
  <si>
    <t xml:space="preserve">Thăm hỏi và hỗ trợ kinh phí điều trị cho 20 bệnh nhân có hoàn cảnh  khó khăn </t>
  </si>
  <si>
    <t>Đoàn TN Khối Cơ Quan TW</t>
  </si>
  <si>
    <t xml:space="preserve">Thăm hỏi và hỗ trợ kinh phí điều trị cho 64 bệnh nhân có hoàn cảnh  khó khăn </t>
  </si>
  <si>
    <t>Bác Phạm Lệ Hằng và anh Nguyễn Quốc Việt</t>
  </si>
  <si>
    <t xml:space="preserve">Thăm hỏi và hỗ trợ kinh phí điều trị cho 8 bệnh nhân có hoàn cảnh  khó khăn </t>
  </si>
  <si>
    <t>Chị Phương và Gia đình</t>
  </si>
  <si>
    <t xml:space="preserve">Thăm hỏi và hỗ trợ kinh phí điều trị cho 2 bệnh nhân có hoàn cảnh  khó khăn </t>
  </si>
  <si>
    <t>Hội Tenis Houston</t>
  </si>
  <si>
    <t xml:space="preserve">Thăm hỏi và hỗ trợ kinh phí điều trị cho 30 bệnh nhân có hoàn cảnh  khó khăn </t>
  </si>
  <si>
    <t xml:space="preserve">Công ty IEMC </t>
  </si>
  <si>
    <t xml:space="preserve">Thăm hỏi và hỗ trợ kinh phí điều trị cho 06 bệnh nhân có hoàn cảnh  khó khăn </t>
  </si>
  <si>
    <t>Gia đình bệnh nhân</t>
  </si>
  <si>
    <t xml:space="preserve">Thăm hỏi và hỗ trợ kinh phí điều trị cho bệnh nhân có hoàn cảnh  khó khăn Lường Anh Kỳ </t>
  </si>
  <si>
    <t>Cô Huyền Hiệu trưởng MN Ngã Tư sở</t>
  </si>
  <si>
    <t>Anh Toản</t>
  </si>
  <si>
    <t xml:space="preserve">Thăm hỏi và hỗ trợ kinh phí điều trị cho 3 bệnh nhân có hoàn cảnh  khó khăn </t>
  </si>
  <si>
    <t>Gđ Trần Thị Ninh Giang</t>
  </si>
  <si>
    <t>Thăm hỏi và hỗ trợ kinh phí điều trị cho bệnh nhân có hoàn cảnh  khó khăn Vũ Thị Thủy</t>
  </si>
  <si>
    <t>Trung tâm tiếng Anh Trẻ Em Summer School</t>
  </si>
  <si>
    <t xml:space="preserve">Thăm hỏi và hỗ trợ kinh phí điều trị cho 5 bệnh nhân có hoàn cảnh  khó khăn </t>
  </si>
  <si>
    <t>Gia đình chị Việt Hòa</t>
  </si>
  <si>
    <t>Thăm hỏi và hỗ trợ kinh phí điều trị cho bệnh nhân có hoàn cảnh  khó khăn Vừ A Phình</t>
  </si>
  <si>
    <t>Chevrolet Giải Phóng</t>
  </si>
  <si>
    <t xml:space="preserve">Thăm hỏi và hỗ trợ kinh phí điều trị cho 6 bệnh nhân có hoàn cảnh  khó khăn </t>
  </si>
  <si>
    <t>Nhà tài trợ giấu tên</t>
  </si>
  <si>
    <t>Thăm hỏi và hỗ trợ kinh phí điều trị cho bệnh nhân có hoàn cảnh  khó khăn Sùng Thị Nắng</t>
  </si>
  <si>
    <t>Nhóm FB Hoa Hoàng</t>
  </si>
  <si>
    <t xml:space="preserve">Thăm hỏi và hỗ trợ kinh phí điều trị cho 10 bệnh nhân có hoàn cảnh  khó khăn </t>
  </si>
  <si>
    <t>Chị Lê Hải Anh và các bạn</t>
  </si>
  <si>
    <t>Thăm hỏi và hỗ trợ kinh phí điều trị cho bệnh nhân có hoàn cảnh  khó khăn Trần Nhật Duy</t>
  </si>
  <si>
    <t>Đội Từ Thiện Mầm Xanh</t>
  </si>
  <si>
    <t>Anh Nguyễn Thái Dương, Đinh Mạnh Phong và Anh Nguyễn Gia Đức</t>
  </si>
  <si>
    <t>EM Huy - Đại học Y</t>
  </si>
  <si>
    <t>Chị Huyền</t>
  </si>
  <si>
    <t>Cô Mai Hoa và GĐ</t>
  </si>
  <si>
    <t>Thăm hỏi và hỗ trợ kinh phí điều trị cho bệnh nhân có hoàn cảnh  khó khăn Lô Thị Thảo</t>
  </si>
  <si>
    <t>Nhóm các mẹ Love Eldaniz</t>
  </si>
  <si>
    <t>Thăm hỏi và hỗ trợ kinh phí điều trị cho bệnh nhân có hoàn cảnh  khó khăn Phàn Tiến Tài</t>
  </si>
  <si>
    <t>Cư dân Vinhom Thăng Long</t>
  </si>
  <si>
    <t xml:space="preserve">Thăm hỏi và hỗ trợ kinh phí điều trị cho 07 bệnh nhân có hoàn cảnh  khó khăn </t>
  </si>
  <si>
    <t>Ocean bank</t>
  </si>
  <si>
    <t>Hòm Từ Thiện Trung Thu Hồng</t>
  </si>
  <si>
    <t xml:space="preserve">Thăm hỏi và hỗ trợ kinh phí điều trị cho 11 bệnh nhân có hoàn cảnh  khó khăn </t>
  </si>
  <si>
    <t>Chùa Lưu Ly</t>
  </si>
  <si>
    <t>Công Long và Gđ</t>
  </si>
  <si>
    <t>Thăm hỏi và hỗ trợ kinh phí điều trị cho bệnh nhân có hoàn cảnh  khó khăn Hoàng Đình Thái</t>
  </si>
  <si>
    <t>Hiệp hội Du Lịch Khách sạn Phố cổ</t>
  </si>
  <si>
    <t>Chị Sơn Dương</t>
  </si>
  <si>
    <t>Gia đình bạn Hường</t>
  </si>
  <si>
    <t>Thăm hỏi và hỗ trợ kinh phí điều trị cho bệnh nhân có hoàn cảnh  khó khăn Lương Văn May</t>
  </si>
  <si>
    <t>Nhóm anh Cường</t>
  </si>
  <si>
    <t xml:space="preserve">Thăm hỏi và hỗ trợ kinh phí điều trị cho 17 bệnh nhân có hoàn cảnh  khó khăn </t>
  </si>
  <si>
    <t>Trẻ em Dream Football</t>
  </si>
  <si>
    <t xml:space="preserve">Thăm hỏi và hỗ trợ kinh phí điều trị cho 05 bệnh nhân có hoàn cảnh  khó khăn </t>
  </si>
  <si>
    <t xml:space="preserve">Thăm hỏi và hỗ trợ kinh phí điều trị cho 61 bệnh nhân có hoàn cảnh  khó khăn </t>
  </si>
  <si>
    <t>Trường MN ELEPHANTA</t>
  </si>
  <si>
    <t>Chị Trang và GĐ</t>
  </si>
  <si>
    <t xml:space="preserve">Thăm hỏi và hỗ trợ kinh phí điều trị cho 4 bệnh nhân có hoàn cảnh  khó khăn </t>
  </si>
  <si>
    <t>Cty ATP Việt Nam</t>
  </si>
  <si>
    <t>Mái Ấm Việt Séc</t>
  </si>
  <si>
    <t>Thăm hỏi và hỗ trợ kinh phí điều trị cho bệnh nhân có hoàn cảnh  khó khăn Nguyễn Trung Thành</t>
  </si>
  <si>
    <t>Hội từ thiện Tâm Phật</t>
  </si>
  <si>
    <t>Thăm hỏi và hỗ trợ kinh phí điều trị cho bệnh nhân có hoàn cảnh  khó khăn Giàng Thị Đi</t>
  </si>
  <si>
    <t>Chị Huyền Hội từ Thiện Tâm Phật</t>
  </si>
  <si>
    <t>Thăm hỏi và hỗ trợ kinh phí điều trị cho bệnh nhân có hoàn cảnh  khó khăn Triệu Minh  Nhật</t>
  </si>
  <si>
    <t>Nguyễn Đức Hồng Wen Home Thăng Long</t>
  </si>
  <si>
    <t>Thăm hỏi và hỗ trợ kinh phí điều trị cho bệnh nhân có hoàn cảnh  khó khăn Vi Hoàng Vũ</t>
  </si>
  <si>
    <t>Chị Hoa và chị Hương</t>
  </si>
  <si>
    <t>FB Chuyên hàng xách tay và anh Hồ Hoàng Trung</t>
  </si>
  <si>
    <t>Thăm hỏi và hỗ trợ kinh phí điều trị cho bệnh nhân có hoàn cảnh  khó khăn Bùi Thiên Đồng</t>
  </si>
  <si>
    <t>NKC</t>
  </si>
  <si>
    <t>Thăm hỏi và hỗ trợ kinh phí điều trị cho bệnh nhân có hoàn cảnh  khó khăn Vàng A Ký</t>
  </si>
  <si>
    <t>Anh chị Sơn Dương</t>
  </si>
  <si>
    <t xml:space="preserve">Thăm hỏi và hỗ trợ kinh phí điều trị cho 04 bệnh nhân có hoàn cảnh  khó khăn </t>
  </si>
  <si>
    <t>Anh Hùng và Gđ</t>
  </si>
  <si>
    <t xml:space="preserve">Thăm hỏi và hỗ trợ kinh phí điều trị cho 16 bệnh nhân có hoàn cảnh  khó khăn </t>
  </si>
  <si>
    <t>Cty VK</t>
  </si>
  <si>
    <t xml:space="preserve">Thăm hỏi và hỗ trợ kinh phí điều trị cho 08 bệnh nhân có hoàn cảnh  khó khăn </t>
  </si>
  <si>
    <t>Tài trợ các phần quà</t>
  </si>
  <si>
    <t>Nhóm Vì trẻ thơ</t>
  </si>
  <si>
    <t>Tặng 211 suất quà gồm sữa bánh và đồ chơi cho bệnh nhân khoa chỉnh hình nhi</t>
  </si>
  <si>
    <t>Tặng 100 suất quà gồm 8 hộp sữa tươi và 2 bánh trung thu cho bệnh nhân khoa PHCN, A17</t>
  </si>
  <si>
    <t>Chia sẻ yêu thương</t>
  </si>
  <si>
    <t>Tặng100 suất quà (áo mới, đồ chơi  và  lì xì 50.000đ) cho bn khoa Hô hấp ĐN 3, THSM, TMH-Mắt, Miễn Dịch</t>
  </si>
  <si>
    <t>Trường MN FLC</t>
  </si>
  <si>
    <t>Tặng 100 suất quà cho bệnh nhân khoa Ung Bướu, Thận</t>
  </si>
  <si>
    <t>Tặng 65 suất quà cho bệnh nhân HSN, HSHH</t>
  </si>
  <si>
    <t>Phật tử Thường tín Hà Nội</t>
  </si>
  <si>
    <t>Tăng 48 suất quà (lì xì 200.000đ +sữa+1kg đường +bông + Đồ chơi) cho bệnh nhân khoa A13</t>
  </si>
  <si>
    <t>Trường MN hạt Mầm nhỏ</t>
  </si>
  <si>
    <t>Tăng 34 suất quà cho bệnh nhân  khoa thận</t>
  </si>
  <si>
    <t>Học viện báo chí và tuyên truyền</t>
  </si>
  <si>
    <t>Tặng 36 suất quà bánh sữa cho các bệnh nhân khoa A7</t>
  </si>
  <si>
    <t>Coô Chú Hoàng Long</t>
  </si>
  <si>
    <t>Tặng 55 suất quà và lì xì 200.000</t>
  </si>
  <si>
    <t>Công ty CT&amp;T</t>
  </si>
  <si>
    <t>Tặng 331 suất quà bánh sữa đèn ông sao cho các bệnh nhân khoa TN B, TN C, HH A16 Miễn Dịch</t>
  </si>
  <si>
    <t>Trường Nguyễn Siêu</t>
  </si>
  <si>
    <t>Tặng 30suất quà gồm 8 hộp sữa tươi và 2 bánh trung thu, đèn ông sao cho bệnh nhân khoa A3</t>
  </si>
  <si>
    <t>Bà Trương Thị Tuất số 32 Trung Liệt</t>
  </si>
  <si>
    <t>Tặng10 suất quà bánh sữa và 300.000đ cho các bệnh nhân ngoại trú A14</t>
  </si>
  <si>
    <t>Thiện Tâm Hà Nội</t>
  </si>
  <si>
    <t>Tặng 100 suất quà bánh sữa đèn ông sao cho các bệnh nhân khoa A6, A5, CHN</t>
  </si>
  <si>
    <t>Hội Thiện Nguyện QTM Đông Anh</t>
  </si>
  <si>
    <t>Tặng 152 suất quà (bánh sữa đèn ông sao, vở đất nặt, hộp sáp mầu) cho các bệnh nhân khoa Truyền nhiễm</t>
  </si>
  <si>
    <t>Nhóm vì trẻ em khuyết tật</t>
  </si>
  <si>
    <t>Tặng 70 suất nước ngịt, bánh kẹo cho các bệnh nhân khoa A16</t>
  </si>
  <si>
    <t>Gia đình chị Nga</t>
  </si>
  <si>
    <t>Tặng 75 suất lì xì 100.000đ và quà cho bệnh nhân khoa A7, A12, YHCT</t>
  </si>
  <si>
    <t>Gia đình cháu Nguyễn Chu Gia Bảo</t>
  </si>
  <si>
    <t xml:space="preserve">Tặng 55 suất lì xì 100.000đ cho bệnh nhân khoa A14 </t>
  </si>
  <si>
    <t>ATP</t>
  </si>
  <si>
    <t>Tặng 50 suất sữa cho bệnh nhân khoa Miễn Dịch</t>
  </si>
  <si>
    <t>Nhóm chị Yến</t>
  </si>
  <si>
    <t>Tặng 94suất quà ( Mì tôm, lì xì 100.000đ+sữa) cho bệnh nhân khoa A14, A9</t>
  </si>
  <si>
    <t>Tặng 78 suất (sữa+bánh+bút màu+50.000đ) cho bệnh nhân khó khăn</t>
  </si>
  <si>
    <t>Tặng 97 suất quà gồm bánh sữa  cho bệnh nhân CCCĐ</t>
  </si>
  <si>
    <t>Văn phòng luật sư Doanh Thương</t>
  </si>
  <si>
    <t>Tặng 80 suất quà cho bệnh nhân CCCĐ</t>
  </si>
  <si>
    <t>Bảo hiểm xã hội Việt Nam</t>
  </si>
  <si>
    <t>Tặng 100 suất quà cho bệnh nhân  ĐTBN</t>
  </si>
  <si>
    <t>TNHH Dược phẩm Gia Minh</t>
  </si>
  <si>
    <t>Tặng 71 suất quà và 200.000đ cho bệnh nhân  A14</t>
  </si>
  <si>
    <t>Trường Thăng Long</t>
  </si>
  <si>
    <t>Tặng 50 suất quà cho bệnh nhân  khoa A13</t>
  </si>
  <si>
    <t>Nhóm chị Hương</t>
  </si>
  <si>
    <t>Tặng 68 suất quà (bánh trung Thu +200.000đ) cho bệnh nhân  khoa A7, A12</t>
  </si>
  <si>
    <t>Hãy chia sẻ</t>
  </si>
  <si>
    <t>Tặng 72 suất quà bánh sữa cho bệnh nhân  khoa A13, YHCT</t>
  </si>
  <si>
    <t>Cty cơ điện XD-CTCP</t>
  </si>
  <si>
    <t>Tặng 89 suất quà và lì xì 500.000đ cho bệnh nhân  khoa A13, A5</t>
  </si>
  <si>
    <t>Chị Quỳnh Mai</t>
  </si>
  <si>
    <t>Tặng 17 suất quà cho bệnh nhân  khoa YHCT</t>
  </si>
  <si>
    <t>Gia đình cô Liên</t>
  </si>
  <si>
    <t>Tặng 100 suất quà  cho bệnh nhân  khoa A14, A9, A6</t>
  </si>
  <si>
    <t>Chị Thủy và các bạn</t>
  </si>
  <si>
    <t>Tặng 50 suất quà cho bệnh nhân  khoa A8</t>
  </si>
  <si>
    <t>Nhóm trái tim</t>
  </si>
  <si>
    <t>Tặng 100 suất quà  cho bệnh nhân  khoa A14, A9, A7, A11, A12, A8, A6, A10</t>
  </si>
  <si>
    <t>Nhóm Viêt kiều Đức</t>
  </si>
  <si>
    <t>Tặng 50 suất quà  cho bệnh nhân  khoa Miễn dịch</t>
  </si>
  <si>
    <t>Nhóm sinh viên trường Bách Khoa</t>
  </si>
  <si>
    <t>Tặng 45 suất quà  cho bệnh nhân  khoa A6</t>
  </si>
  <si>
    <t xml:space="preserve">Chị Huế và các bạn </t>
  </si>
  <si>
    <t>Tặng 58 suất quà và lì xì 100.000đ cho bệnh nhân  khoa A13</t>
  </si>
  <si>
    <t>suất cơm</t>
  </si>
  <si>
    <t>suất cháo</t>
  </si>
  <si>
    <t>suất cơm chay</t>
  </si>
  <si>
    <t>suất quà</t>
  </si>
  <si>
    <t>TBYT</t>
  </si>
  <si>
    <t>bệnh nhi</t>
  </si>
  <si>
    <t>đồng</t>
  </si>
  <si>
    <t>(Bằng chữ: Một tỷ hai trăm hai mươi chín triệu không trăm hai mươi lăm ngàn đồng./.)</t>
  </si>
  <si>
    <t>PHÒNG CÔNG TÁC XÃ HỘI</t>
  </si>
  <si>
    <t>DƯƠNG THỊ MINH THU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</si>
</sst>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sz val="13"/>
      <color theme="1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164" fontId="5" fillId="4" borderId="6" xfId="1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2" xfId="0" applyFont="1" applyBorder="1"/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B&#7918;A%20C&#416;M,%20CH&#193;O%20CHO%20BN/C&#417;m%20C&#259;ng%20ti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hà TT"/>
      <sheetName val="T1"/>
      <sheetName val="T2"/>
      <sheetName val="T3"/>
      <sheetName val="T4"/>
      <sheetName val="T5"/>
      <sheetName val="T6"/>
      <sheetName val="T7"/>
      <sheetName val="T8"/>
      <sheetName val="T9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01"/>
  <sheetViews>
    <sheetView tabSelected="1" topLeftCell="A151" workbookViewId="0">
      <selection activeCell="K154" sqref="K154"/>
    </sheetView>
  </sheetViews>
  <sheetFormatPr defaultRowHeight="15"/>
  <cols>
    <col min="1" max="1" width="4.28515625" customWidth="1"/>
    <col min="2" max="2" width="24.28515625" customWidth="1"/>
    <col min="3" max="3" width="30.7109375" customWidth="1"/>
    <col min="4" max="4" width="7.5703125" customWidth="1"/>
    <col min="5" max="6" width="7.5703125" style="2" customWidth="1"/>
    <col min="7" max="8" width="7" customWidth="1"/>
    <col min="9" max="9" width="8" customWidth="1"/>
    <col min="10" max="10" width="16.7109375" customWidth="1"/>
    <col min="257" max="257" width="4.28515625" customWidth="1"/>
    <col min="258" max="258" width="24.28515625" customWidth="1"/>
    <col min="259" max="259" width="30.7109375" customWidth="1"/>
    <col min="260" max="262" width="7.5703125" customWidth="1"/>
    <col min="263" max="264" width="7" customWidth="1"/>
    <col min="265" max="265" width="8" customWidth="1"/>
    <col min="266" max="266" width="16.7109375" customWidth="1"/>
    <col min="513" max="513" width="4.28515625" customWidth="1"/>
    <col min="514" max="514" width="24.28515625" customWidth="1"/>
    <col min="515" max="515" width="30.7109375" customWidth="1"/>
    <col min="516" max="518" width="7.5703125" customWidth="1"/>
    <col min="519" max="520" width="7" customWidth="1"/>
    <col min="521" max="521" width="8" customWidth="1"/>
    <col min="522" max="522" width="16.7109375" customWidth="1"/>
    <col min="769" max="769" width="4.28515625" customWidth="1"/>
    <col min="770" max="770" width="24.28515625" customWidth="1"/>
    <col min="771" max="771" width="30.7109375" customWidth="1"/>
    <col min="772" max="774" width="7.5703125" customWidth="1"/>
    <col min="775" max="776" width="7" customWidth="1"/>
    <col min="777" max="777" width="8" customWidth="1"/>
    <col min="778" max="778" width="16.7109375" customWidth="1"/>
    <col min="1025" max="1025" width="4.28515625" customWidth="1"/>
    <col min="1026" max="1026" width="24.28515625" customWidth="1"/>
    <col min="1027" max="1027" width="30.7109375" customWidth="1"/>
    <col min="1028" max="1030" width="7.5703125" customWidth="1"/>
    <col min="1031" max="1032" width="7" customWidth="1"/>
    <col min="1033" max="1033" width="8" customWidth="1"/>
    <col min="1034" max="1034" width="16.7109375" customWidth="1"/>
    <col min="1281" max="1281" width="4.28515625" customWidth="1"/>
    <col min="1282" max="1282" width="24.28515625" customWidth="1"/>
    <col min="1283" max="1283" width="30.7109375" customWidth="1"/>
    <col min="1284" max="1286" width="7.5703125" customWidth="1"/>
    <col min="1287" max="1288" width="7" customWidth="1"/>
    <col min="1289" max="1289" width="8" customWidth="1"/>
    <col min="1290" max="1290" width="16.7109375" customWidth="1"/>
    <col min="1537" max="1537" width="4.28515625" customWidth="1"/>
    <col min="1538" max="1538" width="24.28515625" customWidth="1"/>
    <col min="1539" max="1539" width="30.7109375" customWidth="1"/>
    <col min="1540" max="1542" width="7.5703125" customWidth="1"/>
    <col min="1543" max="1544" width="7" customWidth="1"/>
    <col min="1545" max="1545" width="8" customWidth="1"/>
    <col min="1546" max="1546" width="16.7109375" customWidth="1"/>
    <col min="1793" max="1793" width="4.28515625" customWidth="1"/>
    <col min="1794" max="1794" width="24.28515625" customWidth="1"/>
    <col min="1795" max="1795" width="30.7109375" customWidth="1"/>
    <col min="1796" max="1798" width="7.5703125" customWidth="1"/>
    <col min="1799" max="1800" width="7" customWidth="1"/>
    <col min="1801" max="1801" width="8" customWidth="1"/>
    <col min="1802" max="1802" width="16.7109375" customWidth="1"/>
    <col min="2049" max="2049" width="4.28515625" customWidth="1"/>
    <col min="2050" max="2050" width="24.28515625" customWidth="1"/>
    <col min="2051" max="2051" width="30.7109375" customWidth="1"/>
    <col min="2052" max="2054" width="7.5703125" customWidth="1"/>
    <col min="2055" max="2056" width="7" customWidth="1"/>
    <col min="2057" max="2057" width="8" customWidth="1"/>
    <col min="2058" max="2058" width="16.7109375" customWidth="1"/>
    <col min="2305" max="2305" width="4.28515625" customWidth="1"/>
    <col min="2306" max="2306" width="24.28515625" customWidth="1"/>
    <col min="2307" max="2307" width="30.7109375" customWidth="1"/>
    <col min="2308" max="2310" width="7.5703125" customWidth="1"/>
    <col min="2311" max="2312" width="7" customWidth="1"/>
    <col min="2313" max="2313" width="8" customWidth="1"/>
    <col min="2314" max="2314" width="16.7109375" customWidth="1"/>
    <col min="2561" max="2561" width="4.28515625" customWidth="1"/>
    <col min="2562" max="2562" width="24.28515625" customWidth="1"/>
    <col min="2563" max="2563" width="30.7109375" customWidth="1"/>
    <col min="2564" max="2566" width="7.5703125" customWidth="1"/>
    <col min="2567" max="2568" width="7" customWidth="1"/>
    <col min="2569" max="2569" width="8" customWidth="1"/>
    <col min="2570" max="2570" width="16.7109375" customWidth="1"/>
    <col min="2817" max="2817" width="4.28515625" customWidth="1"/>
    <col min="2818" max="2818" width="24.28515625" customWidth="1"/>
    <col min="2819" max="2819" width="30.7109375" customWidth="1"/>
    <col min="2820" max="2822" width="7.5703125" customWidth="1"/>
    <col min="2823" max="2824" width="7" customWidth="1"/>
    <col min="2825" max="2825" width="8" customWidth="1"/>
    <col min="2826" max="2826" width="16.7109375" customWidth="1"/>
    <col min="3073" max="3073" width="4.28515625" customWidth="1"/>
    <col min="3074" max="3074" width="24.28515625" customWidth="1"/>
    <col min="3075" max="3075" width="30.7109375" customWidth="1"/>
    <col min="3076" max="3078" width="7.5703125" customWidth="1"/>
    <col min="3079" max="3080" width="7" customWidth="1"/>
    <col min="3081" max="3081" width="8" customWidth="1"/>
    <col min="3082" max="3082" width="16.7109375" customWidth="1"/>
    <col min="3329" max="3329" width="4.28515625" customWidth="1"/>
    <col min="3330" max="3330" width="24.28515625" customWidth="1"/>
    <col min="3331" max="3331" width="30.7109375" customWidth="1"/>
    <col min="3332" max="3334" width="7.5703125" customWidth="1"/>
    <col min="3335" max="3336" width="7" customWidth="1"/>
    <col min="3337" max="3337" width="8" customWidth="1"/>
    <col min="3338" max="3338" width="16.7109375" customWidth="1"/>
    <col min="3585" max="3585" width="4.28515625" customWidth="1"/>
    <col min="3586" max="3586" width="24.28515625" customWidth="1"/>
    <col min="3587" max="3587" width="30.7109375" customWidth="1"/>
    <col min="3588" max="3590" width="7.5703125" customWidth="1"/>
    <col min="3591" max="3592" width="7" customWidth="1"/>
    <col min="3593" max="3593" width="8" customWidth="1"/>
    <col min="3594" max="3594" width="16.7109375" customWidth="1"/>
    <col min="3841" max="3841" width="4.28515625" customWidth="1"/>
    <col min="3842" max="3842" width="24.28515625" customWidth="1"/>
    <col min="3843" max="3843" width="30.7109375" customWidth="1"/>
    <col min="3844" max="3846" width="7.5703125" customWidth="1"/>
    <col min="3847" max="3848" width="7" customWidth="1"/>
    <col min="3849" max="3849" width="8" customWidth="1"/>
    <col min="3850" max="3850" width="16.7109375" customWidth="1"/>
    <col min="4097" max="4097" width="4.28515625" customWidth="1"/>
    <col min="4098" max="4098" width="24.28515625" customWidth="1"/>
    <col min="4099" max="4099" width="30.7109375" customWidth="1"/>
    <col min="4100" max="4102" width="7.5703125" customWidth="1"/>
    <col min="4103" max="4104" width="7" customWidth="1"/>
    <col min="4105" max="4105" width="8" customWidth="1"/>
    <col min="4106" max="4106" width="16.7109375" customWidth="1"/>
    <col min="4353" max="4353" width="4.28515625" customWidth="1"/>
    <col min="4354" max="4354" width="24.28515625" customWidth="1"/>
    <col min="4355" max="4355" width="30.7109375" customWidth="1"/>
    <col min="4356" max="4358" width="7.5703125" customWidth="1"/>
    <col min="4359" max="4360" width="7" customWidth="1"/>
    <col min="4361" max="4361" width="8" customWidth="1"/>
    <col min="4362" max="4362" width="16.7109375" customWidth="1"/>
    <col min="4609" max="4609" width="4.28515625" customWidth="1"/>
    <col min="4610" max="4610" width="24.28515625" customWidth="1"/>
    <col min="4611" max="4611" width="30.7109375" customWidth="1"/>
    <col min="4612" max="4614" width="7.5703125" customWidth="1"/>
    <col min="4615" max="4616" width="7" customWidth="1"/>
    <col min="4617" max="4617" width="8" customWidth="1"/>
    <col min="4618" max="4618" width="16.7109375" customWidth="1"/>
    <col min="4865" max="4865" width="4.28515625" customWidth="1"/>
    <col min="4866" max="4866" width="24.28515625" customWidth="1"/>
    <col min="4867" max="4867" width="30.7109375" customWidth="1"/>
    <col min="4868" max="4870" width="7.5703125" customWidth="1"/>
    <col min="4871" max="4872" width="7" customWidth="1"/>
    <col min="4873" max="4873" width="8" customWidth="1"/>
    <col min="4874" max="4874" width="16.7109375" customWidth="1"/>
    <col min="5121" max="5121" width="4.28515625" customWidth="1"/>
    <col min="5122" max="5122" width="24.28515625" customWidth="1"/>
    <col min="5123" max="5123" width="30.7109375" customWidth="1"/>
    <col min="5124" max="5126" width="7.5703125" customWidth="1"/>
    <col min="5127" max="5128" width="7" customWidth="1"/>
    <col min="5129" max="5129" width="8" customWidth="1"/>
    <col min="5130" max="5130" width="16.7109375" customWidth="1"/>
    <col min="5377" max="5377" width="4.28515625" customWidth="1"/>
    <col min="5378" max="5378" width="24.28515625" customWidth="1"/>
    <col min="5379" max="5379" width="30.7109375" customWidth="1"/>
    <col min="5380" max="5382" width="7.5703125" customWidth="1"/>
    <col min="5383" max="5384" width="7" customWidth="1"/>
    <col min="5385" max="5385" width="8" customWidth="1"/>
    <col min="5386" max="5386" width="16.7109375" customWidth="1"/>
    <col min="5633" max="5633" width="4.28515625" customWidth="1"/>
    <col min="5634" max="5634" width="24.28515625" customWidth="1"/>
    <col min="5635" max="5635" width="30.7109375" customWidth="1"/>
    <col min="5636" max="5638" width="7.5703125" customWidth="1"/>
    <col min="5639" max="5640" width="7" customWidth="1"/>
    <col min="5641" max="5641" width="8" customWidth="1"/>
    <col min="5642" max="5642" width="16.7109375" customWidth="1"/>
    <col min="5889" max="5889" width="4.28515625" customWidth="1"/>
    <col min="5890" max="5890" width="24.28515625" customWidth="1"/>
    <col min="5891" max="5891" width="30.7109375" customWidth="1"/>
    <col min="5892" max="5894" width="7.5703125" customWidth="1"/>
    <col min="5895" max="5896" width="7" customWidth="1"/>
    <col min="5897" max="5897" width="8" customWidth="1"/>
    <col min="5898" max="5898" width="16.7109375" customWidth="1"/>
    <col min="6145" max="6145" width="4.28515625" customWidth="1"/>
    <col min="6146" max="6146" width="24.28515625" customWidth="1"/>
    <col min="6147" max="6147" width="30.7109375" customWidth="1"/>
    <col min="6148" max="6150" width="7.5703125" customWidth="1"/>
    <col min="6151" max="6152" width="7" customWidth="1"/>
    <col min="6153" max="6153" width="8" customWidth="1"/>
    <col min="6154" max="6154" width="16.7109375" customWidth="1"/>
    <col min="6401" max="6401" width="4.28515625" customWidth="1"/>
    <col min="6402" max="6402" width="24.28515625" customWidth="1"/>
    <col min="6403" max="6403" width="30.7109375" customWidth="1"/>
    <col min="6404" max="6406" width="7.5703125" customWidth="1"/>
    <col min="6407" max="6408" width="7" customWidth="1"/>
    <col min="6409" max="6409" width="8" customWidth="1"/>
    <col min="6410" max="6410" width="16.7109375" customWidth="1"/>
    <col min="6657" max="6657" width="4.28515625" customWidth="1"/>
    <col min="6658" max="6658" width="24.28515625" customWidth="1"/>
    <col min="6659" max="6659" width="30.7109375" customWidth="1"/>
    <col min="6660" max="6662" width="7.5703125" customWidth="1"/>
    <col min="6663" max="6664" width="7" customWidth="1"/>
    <col min="6665" max="6665" width="8" customWidth="1"/>
    <col min="6666" max="6666" width="16.7109375" customWidth="1"/>
    <col min="6913" max="6913" width="4.28515625" customWidth="1"/>
    <col min="6914" max="6914" width="24.28515625" customWidth="1"/>
    <col min="6915" max="6915" width="30.7109375" customWidth="1"/>
    <col min="6916" max="6918" width="7.5703125" customWidth="1"/>
    <col min="6919" max="6920" width="7" customWidth="1"/>
    <col min="6921" max="6921" width="8" customWidth="1"/>
    <col min="6922" max="6922" width="16.7109375" customWidth="1"/>
    <col min="7169" max="7169" width="4.28515625" customWidth="1"/>
    <col min="7170" max="7170" width="24.28515625" customWidth="1"/>
    <col min="7171" max="7171" width="30.7109375" customWidth="1"/>
    <col min="7172" max="7174" width="7.5703125" customWidth="1"/>
    <col min="7175" max="7176" width="7" customWidth="1"/>
    <col min="7177" max="7177" width="8" customWidth="1"/>
    <col min="7178" max="7178" width="16.7109375" customWidth="1"/>
    <col min="7425" max="7425" width="4.28515625" customWidth="1"/>
    <col min="7426" max="7426" width="24.28515625" customWidth="1"/>
    <col min="7427" max="7427" width="30.7109375" customWidth="1"/>
    <col min="7428" max="7430" width="7.5703125" customWidth="1"/>
    <col min="7431" max="7432" width="7" customWidth="1"/>
    <col min="7433" max="7433" width="8" customWidth="1"/>
    <col min="7434" max="7434" width="16.7109375" customWidth="1"/>
    <col min="7681" max="7681" width="4.28515625" customWidth="1"/>
    <col min="7682" max="7682" width="24.28515625" customWidth="1"/>
    <col min="7683" max="7683" width="30.7109375" customWidth="1"/>
    <col min="7684" max="7686" width="7.5703125" customWidth="1"/>
    <col min="7687" max="7688" width="7" customWidth="1"/>
    <col min="7689" max="7689" width="8" customWidth="1"/>
    <col min="7690" max="7690" width="16.7109375" customWidth="1"/>
    <col min="7937" max="7937" width="4.28515625" customWidth="1"/>
    <col min="7938" max="7938" width="24.28515625" customWidth="1"/>
    <col min="7939" max="7939" width="30.7109375" customWidth="1"/>
    <col min="7940" max="7942" width="7.5703125" customWidth="1"/>
    <col min="7943" max="7944" width="7" customWidth="1"/>
    <col min="7945" max="7945" width="8" customWidth="1"/>
    <col min="7946" max="7946" width="16.7109375" customWidth="1"/>
    <col min="8193" max="8193" width="4.28515625" customWidth="1"/>
    <col min="8194" max="8194" width="24.28515625" customWidth="1"/>
    <col min="8195" max="8195" width="30.7109375" customWidth="1"/>
    <col min="8196" max="8198" width="7.5703125" customWidth="1"/>
    <col min="8199" max="8200" width="7" customWidth="1"/>
    <col min="8201" max="8201" width="8" customWidth="1"/>
    <col min="8202" max="8202" width="16.7109375" customWidth="1"/>
    <col min="8449" max="8449" width="4.28515625" customWidth="1"/>
    <col min="8450" max="8450" width="24.28515625" customWidth="1"/>
    <col min="8451" max="8451" width="30.7109375" customWidth="1"/>
    <col min="8452" max="8454" width="7.5703125" customWidth="1"/>
    <col min="8455" max="8456" width="7" customWidth="1"/>
    <col min="8457" max="8457" width="8" customWidth="1"/>
    <col min="8458" max="8458" width="16.7109375" customWidth="1"/>
    <col min="8705" max="8705" width="4.28515625" customWidth="1"/>
    <col min="8706" max="8706" width="24.28515625" customWidth="1"/>
    <col min="8707" max="8707" width="30.7109375" customWidth="1"/>
    <col min="8708" max="8710" width="7.5703125" customWidth="1"/>
    <col min="8711" max="8712" width="7" customWidth="1"/>
    <col min="8713" max="8713" width="8" customWidth="1"/>
    <col min="8714" max="8714" width="16.7109375" customWidth="1"/>
    <col min="8961" max="8961" width="4.28515625" customWidth="1"/>
    <col min="8962" max="8962" width="24.28515625" customWidth="1"/>
    <col min="8963" max="8963" width="30.7109375" customWidth="1"/>
    <col min="8964" max="8966" width="7.5703125" customWidth="1"/>
    <col min="8967" max="8968" width="7" customWidth="1"/>
    <col min="8969" max="8969" width="8" customWidth="1"/>
    <col min="8970" max="8970" width="16.7109375" customWidth="1"/>
    <col min="9217" max="9217" width="4.28515625" customWidth="1"/>
    <col min="9218" max="9218" width="24.28515625" customWidth="1"/>
    <col min="9219" max="9219" width="30.7109375" customWidth="1"/>
    <col min="9220" max="9222" width="7.5703125" customWidth="1"/>
    <col min="9223" max="9224" width="7" customWidth="1"/>
    <col min="9225" max="9225" width="8" customWidth="1"/>
    <col min="9226" max="9226" width="16.7109375" customWidth="1"/>
    <col min="9473" max="9473" width="4.28515625" customWidth="1"/>
    <col min="9474" max="9474" width="24.28515625" customWidth="1"/>
    <col min="9475" max="9475" width="30.7109375" customWidth="1"/>
    <col min="9476" max="9478" width="7.5703125" customWidth="1"/>
    <col min="9479" max="9480" width="7" customWidth="1"/>
    <col min="9481" max="9481" width="8" customWidth="1"/>
    <col min="9482" max="9482" width="16.7109375" customWidth="1"/>
    <col min="9729" max="9729" width="4.28515625" customWidth="1"/>
    <col min="9730" max="9730" width="24.28515625" customWidth="1"/>
    <col min="9731" max="9731" width="30.7109375" customWidth="1"/>
    <col min="9732" max="9734" width="7.5703125" customWidth="1"/>
    <col min="9735" max="9736" width="7" customWidth="1"/>
    <col min="9737" max="9737" width="8" customWidth="1"/>
    <col min="9738" max="9738" width="16.7109375" customWidth="1"/>
    <col min="9985" max="9985" width="4.28515625" customWidth="1"/>
    <col min="9986" max="9986" width="24.28515625" customWidth="1"/>
    <col min="9987" max="9987" width="30.7109375" customWidth="1"/>
    <col min="9988" max="9990" width="7.5703125" customWidth="1"/>
    <col min="9991" max="9992" width="7" customWidth="1"/>
    <col min="9993" max="9993" width="8" customWidth="1"/>
    <col min="9994" max="9994" width="16.7109375" customWidth="1"/>
    <col min="10241" max="10241" width="4.28515625" customWidth="1"/>
    <col min="10242" max="10242" width="24.28515625" customWidth="1"/>
    <col min="10243" max="10243" width="30.7109375" customWidth="1"/>
    <col min="10244" max="10246" width="7.5703125" customWidth="1"/>
    <col min="10247" max="10248" width="7" customWidth="1"/>
    <col min="10249" max="10249" width="8" customWidth="1"/>
    <col min="10250" max="10250" width="16.7109375" customWidth="1"/>
    <col min="10497" max="10497" width="4.28515625" customWidth="1"/>
    <col min="10498" max="10498" width="24.28515625" customWidth="1"/>
    <col min="10499" max="10499" width="30.7109375" customWidth="1"/>
    <col min="10500" max="10502" width="7.5703125" customWidth="1"/>
    <col min="10503" max="10504" width="7" customWidth="1"/>
    <col min="10505" max="10505" width="8" customWidth="1"/>
    <col min="10506" max="10506" width="16.7109375" customWidth="1"/>
    <col min="10753" max="10753" width="4.28515625" customWidth="1"/>
    <col min="10754" max="10754" width="24.28515625" customWidth="1"/>
    <col min="10755" max="10755" width="30.7109375" customWidth="1"/>
    <col min="10756" max="10758" width="7.5703125" customWidth="1"/>
    <col min="10759" max="10760" width="7" customWidth="1"/>
    <col min="10761" max="10761" width="8" customWidth="1"/>
    <col min="10762" max="10762" width="16.7109375" customWidth="1"/>
    <col min="11009" max="11009" width="4.28515625" customWidth="1"/>
    <col min="11010" max="11010" width="24.28515625" customWidth="1"/>
    <col min="11011" max="11011" width="30.7109375" customWidth="1"/>
    <col min="11012" max="11014" width="7.5703125" customWidth="1"/>
    <col min="11015" max="11016" width="7" customWidth="1"/>
    <col min="11017" max="11017" width="8" customWidth="1"/>
    <col min="11018" max="11018" width="16.7109375" customWidth="1"/>
    <col min="11265" max="11265" width="4.28515625" customWidth="1"/>
    <col min="11266" max="11266" width="24.28515625" customWidth="1"/>
    <col min="11267" max="11267" width="30.7109375" customWidth="1"/>
    <col min="11268" max="11270" width="7.5703125" customWidth="1"/>
    <col min="11271" max="11272" width="7" customWidth="1"/>
    <col min="11273" max="11273" width="8" customWidth="1"/>
    <col min="11274" max="11274" width="16.7109375" customWidth="1"/>
    <col min="11521" max="11521" width="4.28515625" customWidth="1"/>
    <col min="11522" max="11522" width="24.28515625" customWidth="1"/>
    <col min="11523" max="11523" width="30.7109375" customWidth="1"/>
    <col min="11524" max="11526" width="7.5703125" customWidth="1"/>
    <col min="11527" max="11528" width="7" customWidth="1"/>
    <col min="11529" max="11529" width="8" customWidth="1"/>
    <col min="11530" max="11530" width="16.7109375" customWidth="1"/>
    <col min="11777" max="11777" width="4.28515625" customWidth="1"/>
    <col min="11778" max="11778" width="24.28515625" customWidth="1"/>
    <col min="11779" max="11779" width="30.7109375" customWidth="1"/>
    <col min="11780" max="11782" width="7.5703125" customWidth="1"/>
    <col min="11783" max="11784" width="7" customWidth="1"/>
    <col min="11785" max="11785" width="8" customWidth="1"/>
    <col min="11786" max="11786" width="16.7109375" customWidth="1"/>
    <col min="12033" max="12033" width="4.28515625" customWidth="1"/>
    <col min="12034" max="12034" width="24.28515625" customWidth="1"/>
    <col min="12035" max="12035" width="30.7109375" customWidth="1"/>
    <col min="12036" max="12038" width="7.5703125" customWidth="1"/>
    <col min="12039" max="12040" width="7" customWidth="1"/>
    <col min="12041" max="12041" width="8" customWidth="1"/>
    <col min="12042" max="12042" width="16.7109375" customWidth="1"/>
    <col min="12289" max="12289" width="4.28515625" customWidth="1"/>
    <col min="12290" max="12290" width="24.28515625" customWidth="1"/>
    <col min="12291" max="12291" width="30.7109375" customWidth="1"/>
    <col min="12292" max="12294" width="7.5703125" customWidth="1"/>
    <col min="12295" max="12296" width="7" customWidth="1"/>
    <col min="12297" max="12297" width="8" customWidth="1"/>
    <col min="12298" max="12298" width="16.7109375" customWidth="1"/>
    <col min="12545" max="12545" width="4.28515625" customWidth="1"/>
    <col min="12546" max="12546" width="24.28515625" customWidth="1"/>
    <col min="12547" max="12547" width="30.7109375" customWidth="1"/>
    <col min="12548" max="12550" width="7.5703125" customWidth="1"/>
    <col min="12551" max="12552" width="7" customWidth="1"/>
    <col min="12553" max="12553" width="8" customWidth="1"/>
    <col min="12554" max="12554" width="16.7109375" customWidth="1"/>
    <col min="12801" max="12801" width="4.28515625" customWidth="1"/>
    <col min="12802" max="12802" width="24.28515625" customWidth="1"/>
    <col min="12803" max="12803" width="30.7109375" customWidth="1"/>
    <col min="12804" max="12806" width="7.5703125" customWidth="1"/>
    <col min="12807" max="12808" width="7" customWidth="1"/>
    <col min="12809" max="12809" width="8" customWidth="1"/>
    <col min="12810" max="12810" width="16.7109375" customWidth="1"/>
    <col min="13057" max="13057" width="4.28515625" customWidth="1"/>
    <col min="13058" max="13058" width="24.28515625" customWidth="1"/>
    <col min="13059" max="13059" width="30.7109375" customWidth="1"/>
    <col min="13060" max="13062" width="7.5703125" customWidth="1"/>
    <col min="13063" max="13064" width="7" customWidth="1"/>
    <col min="13065" max="13065" width="8" customWidth="1"/>
    <col min="13066" max="13066" width="16.7109375" customWidth="1"/>
    <col min="13313" max="13313" width="4.28515625" customWidth="1"/>
    <col min="13314" max="13314" width="24.28515625" customWidth="1"/>
    <col min="13315" max="13315" width="30.7109375" customWidth="1"/>
    <col min="13316" max="13318" width="7.5703125" customWidth="1"/>
    <col min="13319" max="13320" width="7" customWidth="1"/>
    <col min="13321" max="13321" width="8" customWidth="1"/>
    <col min="13322" max="13322" width="16.7109375" customWidth="1"/>
    <col min="13569" max="13569" width="4.28515625" customWidth="1"/>
    <col min="13570" max="13570" width="24.28515625" customWidth="1"/>
    <col min="13571" max="13571" width="30.7109375" customWidth="1"/>
    <col min="13572" max="13574" width="7.5703125" customWidth="1"/>
    <col min="13575" max="13576" width="7" customWidth="1"/>
    <col min="13577" max="13577" width="8" customWidth="1"/>
    <col min="13578" max="13578" width="16.7109375" customWidth="1"/>
    <col min="13825" max="13825" width="4.28515625" customWidth="1"/>
    <col min="13826" max="13826" width="24.28515625" customWidth="1"/>
    <col min="13827" max="13827" width="30.7109375" customWidth="1"/>
    <col min="13828" max="13830" width="7.5703125" customWidth="1"/>
    <col min="13831" max="13832" width="7" customWidth="1"/>
    <col min="13833" max="13833" width="8" customWidth="1"/>
    <col min="13834" max="13834" width="16.7109375" customWidth="1"/>
    <col min="14081" max="14081" width="4.28515625" customWidth="1"/>
    <col min="14082" max="14082" width="24.28515625" customWidth="1"/>
    <col min="14083" max="14083" width="30.7109375" customWidth="1"/>
    <col min="14084" max="14086" width="7.5703125" customWidth="1"/>
    <col min="14087" max="14088" width="7" customWidth="1"/>
    <col min="14089" max="14089" width="8" customWidth="1"/>
    <col min="14090" max="14090" width="16.7109375" customWidth="1"/>
    <col min="14337" max="14337" width="4.28515625" customWidth="1"/>
    <col min="14338" max="14338" width="24.28515625" customWidth="1"/>
    <col min="14339" max="14339" width="30.7109375" customWidth="1"/>
    <col min="14340" max="14342" width="7.5703125" customWidth="1"/>
    <col min="14343" max="14344" width="7" customWidth="1"/>
    <col min="14345" max="14345" width="8" customWidth="1"/>
    <col min="14346" max="14346" width="16.7109375" customWidth="1"/>
    <col min="14593" max="14593" width="4.28515625" customWidth="1"/>
    <col min="14594" max="14594" width="24.28515625" customWidth="1"/>
    <col min="14595" max="14595" width="30.7109375" customWidth="1"/>
    <col min="14596" max="14598" width="7.5703125" customWidth="1"/>
    <col min="14599" max="14600" width="7" customWidth="1"/>
    <col min="14601" max="14601" width="8" customWidth="1"/>
    <col min="14602" max="14602" width="16.7109375" customWidth="1"/>
    <col min="14849" max="14849" width="4.28515625" customWidth="1"/>
    <col min="14850" max="14850" width="24.28515625" customWidth="1"/>
    <col min="14851" max="14851" width="30.7109375" customWidth="1"/>
    <col min="14852" max="14854" width="7.5703125" customWidth="1"/>
    <col min="14855" max="14856" width="7" customWidth="1"/>
    <col min="14857" max="14857" width="8" customWidth="1"/>
    <col min="14858" max="14858" width="16.7109375" customWidth="1"/>
    <col min="15105" max="15105" width="4.28515625" customWidth="1"/>
    <col min="15106" max="15106" width="24.28515625" customWidth="1"/>
    <col min="15107" max="15107" width="30.7109375" customWidth="1"/>
    <col min="15108" max="15110" width="7.5703125" customWidth="1"/>
    <col min="15111" max="15112" width="7" customWidth="1"/>
    <col min="15113" max="15113" width="8" customWidth="1"/>
    <col min="15114" max="15114" width="16.7109375" customWidth="1"/>
    <col min="15361" max="15361" width="4.28515625" customWidth="1"/>
    <col min="15362" max="15362" width="24.28515625" customWidth="1"/>
    <col min="15363" max="15363" width="30.7109375" customWidth="1"/>
    <col min="15364" max="15366" width="7.5703125" customWidth="1"/>
    <col min="15367" max="15368" width="7" customWidth="1"/>
    <col min="15369" max="15369" width="8" customWidth="1"/>
    <col min="15370" max="15370" width="16.7109375" customWidth="1"/>
    <col min="15617" max="15617" width="4.28515625" customWidth="1"/>
    <col min="15618" max="15618" width="24.28515625" customWidth="1"/>
    <col min="15619" max="15619" width="30.7109375" customWidth="1"/>
    <col min="15620" max="15622" width="7.5703125" customWidth="1"/>
    <col min="15623" max="15624" width="7" customWidth="1"/>
    <col min="15625" max="15625" width="8" customWidth="1"/>
    <col min="15626" max="15626" width="16.7109375" customWidth="1"/>
    <col min="15873" max="15873" width="4.28515625" customWidth="1"/>
    <col min="15874" max="15874" width="24.28515625" customWidth="1"/>
    <col min="15875" max="15875" width="30.7109375" customWidth="1"/>
    <col min="15876" max="15878" width="7.5703125" customWidth="1"/>
    <col min="15879" max="15880" width="7" customWidth="1"/>
    <col min="15881" max="15881" width="8" customWidth="1"/>
    <col min="15882" max="15882" width="16.7109375" customWidth="1"/>
    <col min="16129" max="16129" width="4.28515625" customWidth="1"/>
    <col min="16130" max="16130" width="24.28515625" customWidth="1"/>
    <col min="16131" max="16131" width="30.7109375" customWidth="1"/>
    <col min="16132" max="16134" width="7.5703125" customWidth="1"/>
    <col min="16135" max="16136" width="7" customWidth="1"/>
    <col min="16137" max="16137" width="8" customWidth="1"/>
    <col min="16138" max="16138" width="16.7109375" customWidth="1"/>
  </cols>
  <sheetData>
    <row r="2" spans="1:10" ht="22.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4" spans="1:10" ht="33" customHeight="1">
      <c r="A4" s="3" t="s">
        <v>1</v>
      </c>
      <c r="B4" s="3" t="s">
        <v>2</v>
      </c>
      <c r="C4" s="3" t="s">
        <v>3</v>
      </c>
      <c r="D4" s="4" t="s">
        <v>4</v>
      </c>
      <c r="E4" s="4"/>
      <c r="F4" s="4"/>
      <c r="G4" s="4"/>
      <c r="H4" s="4"/>
      <c r="I4" s="4"/>
      <c r="J4" s="3" t="s">
        <v>5</v>
      </c>
    </row>
    <row r="5" spans="1:10" ht="81.75" customHeight="1">
      <c r="A5" s="5"/>
      <c r="B5" s="5"/>
      <c r="C5" s="5"/>
      <c r="D5" s="6" t="s">
        <v>6</v>
      </c>
      <c r="E5" s="7" t="s">
        <v>7</v>
      </c>
      <c r="F5" s="7" t="s">
        <v>8</v>
      </c>
      <c r="G5" s="6" t="s">
        <v>9</v>
      </c>
      <c r="H5" s="8" t="s">
        <v>10</v>
      </c>
      <c r="I5" s="6" t="s">
        <v>11</v>
      </c>
      <c r="J5" s="5"/>
    </row>
    <row r="6" spans="1:10" ht="16.5">
      <c r="A6" s="9" t="s">
        <v>12</v>
      </c>
      <c r="B6" s="10"/>
      <c r="C6" s="10"/>
      <c r="D6" s="10"/>
      <c r="E6" s="10"/>
      <c r="F6" s="10"/>
      <c r="G6" s="10"/>
      <c r="H6" s="10"/>
      <c r="I6" s="10"/>
      <c r="J6" s="11"/>
    </row>
    <row r="7" spans="1:10" s="15" customFormat="1" ht="16.5">
      <c r="A7" s="12">
        <v>1</v>
      </c>
      <c r="B7" s="13" t="s">
        <v>13</v>
      </c>
      <c r="C7" s="13" t="s">
        <v>14</v>
      </c>
      <c r="D7" s="12"/>
      <c r="E7" s="12">
        <v>600</v>
      </c>
      <c r="F7" s="12"/>
      <c r="G7" s="12"/>
      <c r="H7" s="12"/>
      <c r="I7" s="12"/>
      <c r="J7" s="14">
        <f t="shared" ref="J7:J17" si="0">D7*25000+E7*10000+F7*15000</f>
        <v>6000000</v>
      </c>
    </row>
    <row r="8" spans="1:10" s="15" customFormat="1" ht="16.5">
      <c r="A8" s="12">
        <v>2</v>
      </c>
      <c r="B8" s="13" t="s">
        <v>15</v>
      </c>
      <c r="C8" s="13" t="s">
        <v>16</v>
      </c>
      <c r="D8" s="16"/>
      <c r="E8" s="12">
        <v>800</v>
      </c>
      <c r="F8" s="12"/>
      <c r="G8" s="16"/>
      <c r="H8" s="16"/>
      <c r="I8" s="16"/>
      <c r="J8" s="14">
        <f t="shared" si="0"/>
        <v>8000000</v>
      </c>
    </row>
    <row r="9" spans="1:10" s="15" customFormat="1" ht="33">
      <c r="A9" s="12">
        <v>3</v>
      </c>
      <c r="B9" s="13" t="s">
        <v>17</v>
      </c>
      <c r="C9" s="13" t="s">
        <v>18</v>
      </c>
      <c r="D9" s="16"/>
      <c r="E9" s="12"/>
      <c r="F9" s="12">
        <v>600</v>
      </c>
      <c r="G9" s="16"/>
      <c r="H9" s="16"/>
      <c r="I9" s="16"/>
      <c r="J9" s="14">
        <f t="shared" si="0"/>
        <v>9000000</v>
      </c>
    </row>
    <row r="10" spans="1:10" s="15" customFormat="1" ht="16.5">
      <c r="A10" s="12">
        <v>4</v>
      </c>
      <c r="B10" s="17" t="s">
        <v>19</v>
      </c>
      <c r="C10" s="13" t="s">
        <v>20</v>
      </c>
      <c r="D10" s="16"/>
      <c r="E10" s="12">
        <v>400</v>
      </c>
      <c r="F10" s="12"/>
      <c r="G10" s="16"/>
      <c r="H10" s="16"/>
      <c r="I10" s="16"/>
      <c r="J10" s="14">
        <f t="shared" si="0"/>
        <v>4000000</v>
      </c>
    </row>
    <row r="11" spans="1:10" s="15" customFormat="1" ht="33">
      <c r="A11" s="12">
        <v>5</v>
      </c>
      <c r="B11" s="13" t="s">
        <v>21</v>
      </c>
      <c r="C11" s="13" t="s">
        <v>22</v>
      </c>
      <c r="D11" s="16"/>
      <c r="E11" s="12">
        <v>280</v>
      </c>
      <c r="F11" s="12"/>
      <c r="G11" s="16"/>
      <c r="H11" s="16"/>
      <c r="I11" s="16"/>
      <c r="J11" s="14">
        <f t="shared" si="0"/>
        <v>2800000</v>
      </c>
    </row>
    <row r="12" spans="1:10" s="15" customFormat="1" ht="33">
      <c r="A12" s="12">
        <v>6</v>
      </c>
      <c r="B12" s="13" t="s">
        <v>23</v>
      </c>
      <c r="C12" s="13" t="s">
        <v>24</v>
      </c>
      <c r="D12" s="16">
        <v>200</v>
      </c>
      <c r="E12" s="12">
        <v>1700</v>
      </c>
      <c r="F12" s="12"/>
      <c r="G12" s="16"/>
      <c r="H12" s="16"/>
      <c r="I12" s="16"/>
      <c r="J12" s="14">
        <f t="shared" si="0"/>
        <v>22000000</v>
      </c>
    </row>
    <row r="13" spans="1:10" s="15" customFormat="1" ht="16.5">
      <c r="A13" s="12">
        <v>7</v>
      </c>
      <c r="B13" s="13" t="s">
        <v>25</v>
      </c>
      <c r="C13" s="13" t="s">
        <v>26</v>
      </c>
      <c r="D13" s="16"/>
      <c r="E13" s="12">
        <v>200</v>
      </c>
      <c r="F13" s="12"/>
      <c r="G13" s="16"/>
      <c r="H13" s="16"/>
      <c r="I13" s="16"/>
      <c r="J13" s="14">
        <f t="shared" si="0"/>
        <v>2000000</v>
      </c>
    </row>
    <row r="14" spans="1:10" s="15" customFormat="1" ht="16.5">
      <c r="A14" s="12">
        <v>8</v>
      </c>
      <c r="B14" s="13" t="s">
        <v>27</v>
      </c>
      <c r="C14" s="13" t="s">
        <v>16</v>
      </c>
      <c r="D14" s="16"/>
      <c r="E14" s="12">
        <v>800</v>
      </c>
      <c r="F14" s="12"/>
      <c r="G14" s="16"/>
      <c r="H14" s="16"/>
      <c r="I14" s="16"/>
      <c r="J14" s="14">
        <f t="shared" si="0"/>
        <v>8000000</v>
      </c>
    </row>
    <row r="15" spans="1:10" s="15" customFormat="1" ht="33">
      <c r="A15" s="12">
        <v>9</v>
      </c>
      <c r="B15" s="13" t="s">
        <v>28</v>
      </c>
      <c r="C15" s="13" t="s">
        <v>29</v>
      </c>
      <c r="D15" s="12">
        <v>600</v>
      </c>
      <c r="E15" s="12">
        <v>500</v>
      </c>
      <c r="F15" s="12"/>
      <c r="G15" s="16"/>
      <c r="H15" s="16"/>
      <c r="I15" s="16"/>
      <c r="J15" s="14">
        <f t="shared" si="0"/>
        <v>20000000</v>
      </c>
    </row>
    <row r="16" spans="1:10" ht="18" customHeight="1">
      <c r="A16" s="12">
        <v>10</v>
      </c>
      <c r="B16" s="13" t="s">
        <v>30</v>
      </c>
      <c r="C16" s="18" t="s">
        <v>20</v>
      </c>
      <c r="D16" s="19"/>
      <c r="E16" s="20">
        <v>400</v>
      </c>
      <c r="F16" s="20"/>
      <c r="G16" s="19"/>
      <c r="H16" s="19"/>
      <c r="I16" s="19"/>
      <c r="J16" s="21">
        <f t="shared" si="0"/>
        <v>4000000</v>
      </c>
    </row>
    <row r="17" spans="1:10" ht="17.25" customHeight="1">
      <c r="A17" s="12">
        <v>11</v>
      </c>
      <c r="B17" s="13" t="s">
        <v>31</v>
      </c>
      <c r="C17" s="18" t="s">
        <v>32</v>
      </c>
      <c r="D17" s="19"/>
      <c r="E17" s="20">
        <v>750</v>
      </c>
      <c r="F17" s="20"/>
      <c r="G17" s="19"/>
      <c r="H17" s="19"/>
      <c r="I17" s="19"/>
      <c r="J17" s="21">
        <f t="shared" si="0"/>
        <v>7500000</v>
      </c>
    </row>
    <row r="18" spans="1:10" ht="18.75" customHeight="1">
      <c r="A18" s="12">
        <v>12</v>
      </c>
      <c r="B18" s="18" t="s">
        <v>33</v>
      </c>
      <c r="C18" s="18" t="s">
        <v>34</v>
      </c>
      <c r="D18" s="20"/>
      <c r="E18" s="20"/>
      <c r="F18" s="20">
        <v>200</v>
      </c>
      <c r="G18" s="20"/>
      <c r="H18" s="20"/>
      <c r="I18" s="20"/>
      <c r="J18" s="22">
        <f>D18*25000+E18*10000+F18*15000</f>
        <v>3000000</v>
      </c>
    </row>
    <row r="19" spans="1:10" ht="16.5">
      <c r="A19" s="12">
        <v>14</v>
      </c>
      <c r="B19" s="13" t="s">
        <v>35</v>
      </c>
      <c r="C19" s="18" t="s">
        <v>36</v>
      </c>
      <c r="D19" s="7">
        <v>100</v>
      </c>
      <c r="E19" s="7"/>
      <c r="F19" s="7"/>
      <c r="G19" s="7"/>
      <c r="H19" s="7"/>
      <c r="I19" s="7"/>
      <c r="J19" s="21">
        <f t="shared" ref="J19:J59" si="1">D19*25000+E19*10000+F19*15000</f>
        <v>2500000</v>
      </c>
    </row>
    <row r="20" spans="1:10" ht="33">
      <c r="A20" s="12">
        <v>15</v>
      </c>
      <c r="B20" s="13" t="s">
        <v>37</v>
      </c>
      <c r="C20" s="18" t="s">
        <v>38</v>
      </c>
      <c r="D20" s="7">
        <v>50</v>
      </c>
      <c r="E20" s="7">
        <v>100</v>
      </c>
      <c r="F20" s="7"/>
      <c r="G20" s="7"/>
      <c r="H20" s="7"/>
      <c r="I20" s="7"/>
      <c r="J20" s="21">
        <f t="shared" si="1"/>
        <v>2250000</v>
      </c>
    </row>
    <row r="21" spans="1:10" ht="16.5">
      <c r="A21" s="12">
        <v>17</v>
      </c>
      <c r="B21" s="13" t="s">
        <v>39</v>
      </c>
      <c r="C21" s="18" t="s">
        <v>40</v>
      </c>
      <c r="D21" s="7"/>
      <c r="E21" s="7"/>
      <c r="F21" s="7">
        <v>600</v>
      </c>
      <c r="G21" s="7"/>
      <c r="H21" s="7"/>
      <c r="I21" s="7"/>
      <c r="J21" s="21">
        <f t="shared" si="1"/>
        <v>9000000</v>
      </c>
    </row>
    <row r="22" spans="1:10" ht="16.5">
      <c r="A22" s="12">
        <v>19</v>
      </c>
      <c r="B22" s="13" t="s">
        <v>41</v>
      </c>
      <c r="C22" s="18" t="s">
        <v>42</v>
      </c>
      <c r="D22" s="7">
        <v>500</v>
      </c>
      <c r="E22" s="7"/>
      <c r="F22" s="7"/>
      <c r="G22" s="7"/>
      <c r="H22" s="7"/>
      <c r="I22" s="7"/>
      <c r="J22" s="21">
        <f t="shared" si="1"/>
        <v>12500000</v>
      </c>
    </row>
    <row r="23" spans="1:10" ht="33">
      <c r="A23" s="12">
        <v>20</v>
      </c>
      <c r="B23" s="13" t="s">
        <v>43</v>
      </c>
      <c r="C23" s="18" t="s">
        <v>26</v>
      </c>
      <c r="D23" s="7"/>
      <c r="E23" s="7">
        <v>200</v>
      </c>
      <c r="F23" s="7"/>
      <c r="G23" s="7"/>
      <c r="H23" s="7"/>
      <c r="I23" s="7"/>
      <c r="J23" s="21">
        <f t="shared" si="1"/>
        <v>2000000</v>
      </c>
    </row>
    <row r="24" spans="1:10" ht="16.5">
      <c r="A24" s="12">
        <v>21</v>
      </c>
      <c r="B24" s="23" t="s">
        <v>44</v>
      </c>
      <c r="C24" s="18" t="s">
        <v>45</v>
      </c>
      <c r="D24" s="7">
        <v>400</v>
      </c>
      <c r="E24" s="7">
        <v>100</v>
      </c>
      <c r="F24" s="7"/>
      <c r="G24" s="7"/>
      <c r="H24" s="7"/>
      <c r="I24" s="7"/>
      <c r="J24" s="21">
        <f t="shared" si="1"/>
        <v>11000000</v>
      </c>
    </row>
    <row r="25" spans="1:10" ht="16.5">
      <c r="A25" s="12">
        <v>22</v>
      </c>
      <c r="B25" s="13" t="s">
        <v>46</v>
      </c>
      <c r="C25" s="18" t="s">
        <v>47</v>
      </c>
      <c r="D25" s="7"/>
      <c r="E25" s="7">
        <v>200</v>
      </c>
      <c r="F25" s="7"/>
      <c r="G25" s="7"/>
      <c r="H25" s="7"/>
      <c r="I25" s="7"/>
      <c r="J25" s="21">
        <f t="shared" si="1"/>
        <v>2000000</v>
      </c>
    </row>
    <row r="26" spans="1:10" ht="33">
      <c r="A26" s="12">
        <v>23</v>
      </c>
      <c r="B26" s="13" t="s">
        <v>48</v>
      </c>
      <c r="C26" s="18" t="s">
        <v>49</v>
      </c>
      <c r="D26" s="7">
        <v>100</v>
      </c>
      <c r="E26" s="7"/>
      <c r="F26" s="7"/>
      <c r="G26" s="7"/>
      <c r="H26" s="7"/>
      <c r="I26" s="7"/>
      <c r="J26" s="21">
        <f t="shared" si="1"/>
        <v>2500000</v>
      </c>
    </row>
    <row r="27" spans="1:10" ht="16.5">
      <c r="A27" s="12">
        <v>24</v>
      </c>
      <c r="B27" s="13" t="s">
        <v>50</v>
      </c>
      <c r="C27" s="18" t="s">
        <v>49</v>
      </c>
      <c r="D27" s="7"/>
      <c r="E27" s="7">
        <v>100</v>
      </c>
      <c r="F27" s="7"/>
      <c r="G27" s="7"/>
      <c r="H27" s="7"/>
      <c r="I27" s="7"/>
      <c r="J27" s="21">
        <f t="shared" si="1"/>
        <v>1000000</v>
      </c>
    </row>
    <row r="28" spans="1:10" ht="33">
      <c r="A28" s="12">
        <v>25</v>
      </c>
      <c r="B28" s="13" t="s">
        <v>51</v>
      </c>
      <c r="C28" s="18" t="s">
        <v>49</v>
      </c>
      <c r="D28" s="7"/>
      <c r="E28" s="7">
        <v>100</v>
      </c>
      <c r="F28" s="7"/>
      <c r="G28" s="7"/>
      <c r="H28" s="7"/>
      <c r="I28" s="7"/>
      <c r="J28" s="21">
        <f t="shared" si="1"/>
        <v>1000000</v>
      </c>
    </row>
    <row r="29" spans="1:10" ht="33">
      <c r="A29" s="12">
        <v>26</v>
      </c>
      <c r="B29" s="13" t="s">
        <v>52</v>
      </c>
      <c r="C29" s="18" t="s">
        <v>53</v>
      </c>
      <c r="D29" s="7">
        <v>200</v>
      </c>
      <c r="E29" s="7"/>
      <c r="F29" s="7"/>
      <c r="G29" s="7"/>
      <c r="H29" s="7"/>
      <c r="I29" s="7"/>
      <c r="J29" s="21">
        <f t="shared" si="1"/>
        <v>5000000</v>
      </c>
    </row>
    <row r="30" spans="1:10" ht="16.5">
      <c r="A30" s="12">
        <v>27</v>
      </c>
      <c r="B30" s="13" t="s">
        <v>54</v>
      </c>
      <c r="C30" s="18" t="s">
        <v>49</v>
      </c>
      <c r="D30" s="7"/>
      <c r="E30" s="7">
        <v>100</v>
      </c>
      <c r="F30" s="7"/>
      <c r="G30" s="7"/>
      <c r="H30" s="7"/>
      <c r="I30" s="7"/>
      <c r="J30" s="21">
        <f t="shared" si="1"/>
        <v>1000000</v>
      </c>
    </row>
    <row r="31" spans="1:10" ht="16.5">
      <c r="A31" s="12">
        <v>28</v>
      </c>
      <c r="B31" s="13" t="s">
        <v>55</v>
      </c>
      <c r="C31" s="18" t="s">
        <v>49</v>
      </c>
      <c r="D31" s="7"/>
      <c r="E31" s="7">
        <v>100</v>
      </c>
      <c r="F31" s="7"/>
      <c r="G31" s="7"/>
      <c r="H31" s="7"/>
      <c r="I31" s="7"/>
      <c r="J31" s="21">
        <f t="shared" si="1"/>
        <v>1000000</v>
      </c>
    </row>
    <row r="32" spans="1:10" ht="16.5">
      <c r="A32" s="12">
        <v>29</v>
      </c>
      <c r="B32" s="13" t="s">
        <v>56</v>
      </c>
      <c r="C32" s="18" t="s">
        <v>57</v>
      </c>
      <c r="D32" s="7">
        <v>50</v>
      </c>
      <c r="E32" s="7"/>
      <c r="F32" s="7"/>
      <c r="G32" s="7"/>
      <c r="H32" s="7"/>
      <c r="I32" s="7"/>
      <c r="J32" s="21">
        <f t="shared" si="1"/>
        <v>1250000</v>
      </c>
    </row>
    <row r="33" spans="1:10" ht="33">
      <c r="A33" s="12">
        <v>30</v>
      </c>
      <c r="B33" s="13" t="s">
        <v>58</v>
      </c>
      <c r="C33" s="18" t="s">
        <v>49</v>
      </c>
      <c r="D33" s="7"/>
      <c r="E33" s="7">
        <v>100</v>
      </c>
      <c r="F33" s="7"/>
      <c r="G33" s="7"/>
      <c r="H33" s="7"/>
      <c r="I33" s="7"/>
      <c r="J33" s="21">
        <f t="shared" si="1"/>
        <v>1000000</v>
      </c>
    </row>
    <row r="34" spans="1:10" ht="33">
      <c r="A34" s="12">
        <v>31</v>
      </c>
      <c r="B34" s="13" t="s">
        <v>59</v>
      </c>
      <c r="C34" s="18" t="s">
        <v>49</v>
      </c>
      <c r="D34" s="7"/>
      <c r="E34" s="7">
        <v>100</v>
      </c>
      <c r="F34" s="7"/>
      <c r="G34" s="7"/>
      <c r="H34" s="7"/>
      <c r="I34" s="7"/>
      <c r="J34" s="21">
        <f t="shared" si="1"/>
        <v>1000000</v>
      </c>
    </row>
    <row r="35" spans="1:10" ht="16.5">
      <c r="A35" s="12">
        <v>32</v>
      </c>
      <c r="B35" s="13" t="s">
        <v>60</v>
      </c>
      <c r="C35" s="18" t="s">
        <v>49</v>
      </c>
      <c r="D35" s="7"/>
      <c r="E35" s="7">
        <v>100</v>
      </c>
      <c r="F35" s="7"/>
      <c r="G35" s="7"/>
      <c r="H35" s="7"/>
      <c r="I35" s="7"/>
      <c r="J35" s="21">
        <f t="shared" si="1"/>
        <v>1000000</v>
      </c>
    </row>
    <row r="36" spans="1:10" ht="33">
      <c r="A36" s="12">
        <v>33</v>
      </c>
      <c r="B36" s="13" t="s">
        <v>61</v>
      </c>
      <c r="C36" s="18" t="s">
        <v>62</v>
      </c>
      <c r="D36" s="7">
        <v>466</v>
      </c>
      <c r="E36" s="7"/>
      <c r="F36" s="7"/>
      <c r="G36" s="7"/>
      <c r="H36" s="7"/>
      <c r="I36" s="7"/>
      <c r="J36" s="21">
        <f t="shared" si="1"/>
        <v>11650000</v>
      </c>
    </row>
    <row r="37" spans="1:10" ht="16.5">
      <c r="A37" s="12">
        <v>34</v>
      </c>
      <c r="B37" s="24" t="s">
        <v>63</v>
      </c>
      <c r="C37" s="18" t="s">
        <v>26</v>
      </c>
      <c r="D37" s="7"/>
      <c r="E37" s="7">
        <v>200</v>
      </c>
      <c r="F37" s="7"/>
      <c r="G37" s="7"/>
      <c r="H37" s="7"/>
      <c r="I37" s="7"/>
      <c r="J37" s="21">
        <f t="shared" si="1"/>
        <v>2000000</v>
      </c>
    </row>
    <row r="38" spans="1:10" ht="16.5">
      <c r="A38" s="12">
        <v>35</v>
      </c>
      <c r="B38" s="17" t="s">
        <v>64</v>
      </c>
      <c r="C38" s="18" t="s">
        <v>49</v>
      </c>
      <c r="D38" s="7"/>
      <c r="E38" s="7">
        <v>100</v>
      </c>
      <c r="F38" s="7"/>
      <c r="G38" s="7"/>
      <c r="H38" s="7"/>
      <c r="I38" s="7"/>
      <c r="J38" s="21">
        <f t="shared" si="1"/>
        <v>1000000</v>
      </c>
    </row>
    <row r="39" spans="1:10" ht="33">
      <c r="A39" s="12">
        <v>36</v>
      </c>
      <c r="B39" s="13" t="s">
        <v>65</v>
      </c>
      <c r="C39" s="18" t="s">
        <v>42</v>
      </c>
      <c r="D39" s="7">
        <v>500</v>
      </c>
      <c r="E39" s="7"/>
      <c r="F39" s="7"/>
      <c r="G39" s="7"/>
      <c r="H39" s="7"/>
      <c r="I39" s="7"/>
      <c r="J39" s="21">
        <f t="shared" si="1"/>
        <v>12500000</v>
      </c>
    </row>
    <row r="40" spans="1:10" ht="33">
      <c r="A40" s="12">
        <v>37</v>
      </c>
      <c r="B40" s="13" t="s">
        <v>66</v>
      </c>
      <c r="C40" s="18" t="s">
        <v>49</v>
      </c>
      <c r="D40" s="7"/>
      <c r="E40" s="7">
        <v>100</v>
      </c>
      <c r="F40" s="7"/>
      <c r="G40" s="7"/>
      <c r="H40" s="7"/>
      <c r="I40" s="7"/>
      <c r="J40" s="21">
        <f t="shared" si="1"/>
        <v>1000000</v>
      </c>
    </row>
    <row r="41" spans="1:10" ht="39.75" customHeight="1">
      <c r="A41" s="12">
        <v>38</v>
      </c>
      <c r="B41" s="13" t="s">
        <v>67</v>
      </c>
      <c r="C41" s="18" t="s">
        <v>68</v>
      </c>
      <c r="D41" s="7"/>
      <c r="E41" s="7">
        <v>50</v>
      </c>
      <c r="F41" s="7"/>
      <c r="G41" s="7"/>
      <c r="H41" s="7"/>
      <c r="I41" s="7"/>
      <c r="J41" s="21">
        <f t="shared" si="1"/>
        <v>500000</v>
      </c>
    </row>
    <row r="42" spans="1:10" ht="39.75" customHeight="1">
      <c r="A42" s="12">
        <v>39</v>
      </c>
      <c r="B42" s="13" t="s">
        <v>69</v>
      </c>
      <c r="C42" s="18" t="s">
        <v>70</v>
      </c>
      <c r="D42" s="7">
        <v>100</v>
      </c>
      <c r="E42" s="7">
        <v>100</v>
      </c>
      <c r="F42" s="7"/>
      <c r="G42" s="7"/>
      <c r="H42" s="7"/>
      <c r="I42" s="7"/>
      <c r="J42" s="21">
        <f t="shared" si="1"/>
        <v>3500000</v>
      </c>
    </row>
    <row r="43" spans="1:10" ht="39.75" customHeight="1">
      <c r="A43" s="12">
        <v>40</v>
      </c>
      <c r="B43" s="13" t="s">
        <v>71</v>
      </c>
      <c r="C43" s="18" t="s">
        <v>72</v>
      </c>
      <c r="D43" s="7"/>
      <c r="E43" s="7">
        <v>150</v>
      </c>
      <c r="F43" s="7"/>
      <c r="G43" s="7"/>
      <c r="H43" s="7"/>
      <c r="I43" s="7"/>
      <c r="J43" s="21">
        <f t="shared" si="1"/>
        <v>1500000</v>
      </c>
    </row>
    <row r="44" spans="1:10" ht="39.75" customHeight="1">
      <c r="A44" s="12">
        <v>41</v>
      </c>
      <c r="B44" s="13" t="s">
        <v>73</v>
      </c>
      <c r="C44" s="18" t="s">
        <v>26</v>
      </c>
      <c r="D44" s="7"/>
      <c r="E44" s="7">
        <v>200</v>
      </c>
      <c r="F44" s="7"/>
      <c r="G44" s="7"/>
      <c r="H44" s="7"/>
      <c r="I44" s="7"/>
      <c r="J44" s="21">
        <f t="shared" si="1"/>
        <v>2000000</v>
      </c>
    </row>
    <row r="45" spans="1:10" ht="39.75" customHeight="1">
      <c r="A45" s="12">
        <v>42</v>
      </c>
      <c r="B45" s="13" t="s">
        <v>74</v>
      </c>
      <c r="C45" s="18" t="s">
        <v>49</v>
      </c>
      <c r="D45" s="7"/>
      <c r="E45" s="7">
        <v>100</v>
      </c>
      <c r="F45" s="7"/>
      <c r="G45" s="7"/>
      <c r="H45" s="7"/>
      <c r="I45" s="7"/>
      <c r="J45" s="21">
        <f t="shared" si="1"/>
        <v>1000000</v>
      </c>
    </row>
    <row r="46" spans="1:10" ht="39.75" customHeight="1">
      <c r="A46" s="12">
        <v>43</v>
      </c>
      <c r="B46" s="13" t="s">
        <v>75</v>
      </c>
      <c r="C46" s="18" t="s">
        <v>76</v>
      </c>
      <c r="D46" s="7">
        <v>100</v>
      </c>
      <c r="E46" s="7"/>
      <c r="F46" s="7"/>
      <c r="G46" s="7"/>
      <c r="H46" s="7"/>
      <c r="I46" s="7"/>
      <c r="J46" s="21">
        <f t="shared" si="1"/>
        <v>2500000</v>
      </c>
    </row>
    <row r="47" spans="1:10" ht="39.75" customHeight="1">
      <c r="A47" s="12">
        <v>44</v>
      </c>
      <c r="B47" s="13" t="s">
        <v>77</v>
      </c>
      <c r="C47" s="18" t="s">
        <v>49</v>
      </c>
      <c r="D47" s="7"/>
      <c r="E47" s="7">
        <v>100</v>
      </c>
      <c r="F47" s="7"/>
      <c r="G47" s="7"/>
      <c r="H47" s="7"/>
      <c r="I47" s="7"/>
      <c r="J47" s="21">
        <f t="shared" si="1"/>
        <v>1000000</v>
      </c>
    </row>
    <row r="48" spans="1:10" ht="39.75" customHeight="1">
      <c r="A48" s="12">
        <v>45</v>
      </c>
      <c r="B48" s="13" t="s">
        <v>78</v>
      </c>
      <c r="C48" s="18" t="s">
        <v>26</v>
      </c>
      <c r="D48" s="7"/>
      <c r="E48" s="7">
        <v>200</v>
      </c>
      <c r="F48" s="7"/>
      <c r="G48" s="7"/>
      <c r="H48" s="7"/>
      <c r="I48" s="7"/>
      <c r="J48" s="21">
        <f t="shared" si="1"/>
        <v>2000000</v>
      </c>
    </row>
    <row r="49" spans="1:10" ht="39.75" customHeight="1">
      <c r="A49" s="12">
        <v>46</v>
      </c>
      <c r="B49" s="13" t="s">
        <v>79</v>
      </c>
      <c r="C49" s="18" t="s">
        <v>42</v>
      </c>
      <c r="D49" s="7">
        <v>500</v>
      </c>
      <c r="E49" s="7"/>
      <c r="F49" s="7"/>
      <c r="G49" s="7"/>
      <c r="H49" s="7"/>
      <c r="I49" s="7"/>
      <c r="J49" s="21">
        <f t="shared" si="1"/>
        <v>12500000</v>
      </c>
    </row>
    <row r="50" spans="1:10" ht="39.75" customHeight="1">
      <c r="A50" s="12">
        <v>47</v>
      </c>
      <c r="B50" s="13" t="s">
        <v>80</v>
      </c>
      <c r="C50" s="18" t="s">
        <v>42</v>
      </c>
      <c r="D50" s="7">
        <v>500</v>
      </c>
      <c r="E50" s="7"/>
      <c r="F50" s="7"/>
      <c r="G50" s="7"/>
      <c r="H50" s="7"/>
      <c r="I50" s="7"/>
      <c r="J50" s="21">
        <f t="shared" si="1"/>
        <v>12500000</v>
      </c>
    </row>
    <row r="51" spans="1:10" ht="39.75" customHeight="1">
      <c r="A51" s="12">
        <v>48</v>
      </c>
      <c r="B51" s="13" t="s">
        <v>81</v>
      </c>
      <c r="C51" s="18" t="s">
        <v>45</v>
      </c>
      <c r="D51" s="7">
        <v>200</v>
      </c>
      <c r="E51" s="7"/>
      <c r="F51" s="7"/>
      <c r="G51" s="7"/>
      <c r="H51" s="7"/>
      <c r="I51" s="7"/>
      <c r="J51" s="21">
        <f t="shared" si="1"/>
        <v>5000000</v>
      </c>
    </row>
    <row r="52" spans="1:10" ht="39.75" customHeight="1">
      <c r="A52" s="12">
        <v>49</v>
      </c>
      <c r="B52" s="13" t="s">
        <v>82</v>
      </c>
      <c r="C52" s="18" t="s">
        <v>83</v>
      </c>
      <c r="D52" s="7"/>
      <c r="E52" s="7">
        <v>100</v>
      </c>
      <c r="F52" s="7"/>
      <c r="G52" s="7"/>
      <c r="H52" s="7"/>
      <c r="I52" s="7"/>
      <c r="J52" s="21">
        <f t="shared" si="1"/>
        <v>1000000</v>
      </c>
    </row>
    <row r="53" spans="1:10" ht="39.75" customHeight="1">
      <c r="A53" s="12">
        <v>50</v>
      </c>
      <c r="B53" s="13" t="s">
        <v>84</v>
      </c>
      <c r="C53" s="18" t="s">
        <v>42</v>
      </c>
      <c r="D53" s="7">
        <v>500</v>
      </c>
      <c r="E53" s="7"/>
      <c r="F53" s="7"/>
      <c r="G53" s="7"/>
      <c r="H53" s="7"/>
      <c r="I53" s="7"/>
      <c r="J53" s="21">
        <f t="shared" si="1"/>
        <v>12500000</v>
      </c>
    </row>
    <row r="54" spans="1:10" ht="39.75" customHeight="1">
      <c r="A54" s="12">
        <v>51</v>
      </c>
      <c r="B54" s="13" t="s">
        <v>85</v>
      </c>
      <c r="C54" s="18" t="s">
        <v>26</v>
      </c>
      <c r="D54" s="7"/>
      <c r="E54" s="7">
        <v>200</v>
      </c>
      <c r="F54" s="7"/>
      <c r="G54" s="7"/>
      <c r="H54" s="7"/>
      <c r="I54" s="7"/>
      <c r="J54" s="21">
        <f t="shared" si="1"/>
        <v>2000000</v>
      </c>
    </row>
    <row r="55" spans="1:10" ht="16.5">
      <c r="A55" s="12">
        <v>52</v>
      </c>
      <c r="B55" s="13" t="s">
        <v>86</v>
      </c>
      <c r="C55" s="18" t="s">
        <v>87</v>
      </c>
      <c r="D55" s="7"/>
      <c r="E55" s="7">
        <v>15000</v>
      </c>
      <c r="F55" s="7"/>
      <c r="G55" s="7"/>
      <c r="H55" s="7"/>
      <c r="I55" s="7"/>
      <c r="J55" s="21">
        <f t="shared" si="1"/>
        <v>150000000</v>
      </c>
    </row>
    <row r="56" spans="1:10" s="26" customFormat="1" ht="16.5">
      <c r="A56" s="12">
        <v>53</v>
      </c>
      <c r="B56" s="13" t="s">
        <v>88</v>
      </c>
      <c r="C56" s="18" t="s">
        <v>26</v>
      </c>
      <c r="D56" s="7"/>
      <c r="E56" s="7">
        <v>200</v>
      </c>
      <c r="F56" s="7"/>
      <c r="G56" s="25"/>
      <c r="H56" s="25"/>
      <c r="I56" s="7"/>
      <c r="J56" s="21">
        <f t="shared" si="1"/>
        <v>2000000</v>
      </c>
    </row>
    <row r="57" spans="1:10" ht="33">
      <c r="A57" s="12">
        <v>54</v>
      </c>
      <c r="B57" s="13" t="s">
        <v>89</v>
      </c>
      <c r="C57" s="18" t="s">
        <v>90</v>
      </c>
      <c r="D57" s="7">
        <v>1921</v>
      </c>
      <c r="E57" s="7"/>
      <c r="F57" s="7"/>
      <c r="G57" s="7"/>
      <c r="H57" s="7"/>
      <c r="I57" s="7"/>
      <c r="J57" s="21">
        <f t="shared" si="1"/>
        <v>48025000</v>
      </c>
    </row>
    <row r="58" spans="1:10" ht="33">
      <c r="A58" s="12">
        <v>55</v>
      </c>
      <c r="B58" s="13" t="s">
        <v>91</v>
      </c>
      <c r="C58" s="18" t="s">
        <v>92</v>
      </c>
      <c r="D58" s="7">
        <v>930</v>
      </c>
      <c r="E58" s="7"/>
      <c r="F58" s="7"/>
      <c r="G58" s="7"/>
      <c r="H58" s="7"/>
      <c r="I58" s="7"/>
      <c r="J58" s="21">
        <f t="shared" si="1"/>
        <v>23250000</v>
      </c>
    </row>
    <row r="59" spans="1:10" s="26" customFormat="1" ht="16.5">
      <c r="A59" s="12">
        <v>56</v>
      </c>
      <c r="B59" s="13" t="s">
        <v>93</v>
      </c>
      <c r="C59" s="18" t="s">
        <v>94</v>
      </c>
      <c r="D59" s="7">
        <v>560</v>
      </c>
      <c r="E59" s="7"/>
      <c r="F59" s="7"/>
      <c r="G59" s="25"/>
      <c r="H59" s="25"/>
      <c r="I59" s="7"/>
      <c r="J59" s="21">
        <f t="shared" si="1"/>
        <v>14000000</v>
      </c>
    </row>
    <row r="60" spans="1:10" ht="27" customHeight="1">
      <c r="A60" s="27" t="s">
        <v>95</v>
      </c>
      <c r="B60" s="28"/>
      <c r="C60" s="28"/>
      <c r="D60" s="25">
        <f>SUM(D18:D59)</f>
        <v>7677</v>
      </c>
      <c r="E60" s="7">
        <f>SUM(E18:E59)</f>
        <v>18100</v>
      </c>
      <c r="F60" s="7">
        <f>SUM(F18:F59)</f>
        <v>800</v>
      </c>
      <c r="G60" s="25"/>
      <c r="H60" s="25"/>
      <c r="I60" s="25"/>
      <c r="J60" s="21">
        <f>SUM(J7:J59)</f>
        <v>478225000</v>
      </c>
    </row>
    <row r="61" spans="1:10" ht="27" customHeight="1">
      <c r="A61" s="29" t="s">
        <v>96</v>
      </c>
      <c r="B61" s="30"/>
      <c r="C61" s="30"/>
      <c r="D61" s="31"/>
      <c r="E61" s="32"/>
      <c r="F61" s="32"/>
      <c r="G61" s="31"/>
      <c r="H61" s="31"/>
      <c r="I61" s="31"/>
      <c r="J61" s="33"/>
    </row>
    <row r="62" spans="1:10" ht="49.5">
      <c r="A62" s="7">
        <v>1</v>
      </c>
      <c r="B62" s="7" t="s">
        <v>97</v>
      </c>
      <c r="C62" s="7" t="s">
        <v>98</v>
      </c>
      <c r="D62" s="25"/>
      <c r="E62" s="7"/>
      <c r="F62" s="7"/>
      <c r="G62" s="25"/>
      <c r="H62" s="25">
        <v>1</v>
      </c>
      <c r="I62" s="25"/>
      <c r="J62" s="21">
        <v>25500000</v>
      </c>
    </row>
    <row r="63" spans="1:10" ht="27" customHeight="1">
      <c r="A63" s="27" t="s">
        <v>95</v>
      </c>
      <c r="B63" s="28"/>
      <c r="C63" s="28"/>
      <c r="D63" s="25"/>
      <c r="E63" s="34"/>
      <c r="F63" s="34"/>
      <c r="G63" s="35"/>
      <c r="H63" s="25">
        <f>SUM(H62:H62)</f>
        <v>1</v>
      </c>
      <c r="I63" s="36"/>
      <c r="J63" s="21">
        <f>SUM(J62:J62)</f>
        <v>25500000</v>
      </c>
    </row>
    <row r="64" spans="1:10" ht="27" customHeight="1">
      <c r="A64" s="9" t="s">
        <v>99</v>
      </c>
      <c r="B64" s="10"/>
      <c r="C64" s="10"/>
      <c r="D64" s="37"/>
      <c r="E64" s="38"/>
      <c r="F64" s="38"/>
      <c r="G64" s="37"/>
      <c r="H64" s="37"/>
      <c r="I64" s="37"/>
      <c r="J64" s="39"/>
    </row>
    <row r="65" spans="1:10" s="26" customFormat="1" ht="49.5">
      <c r="A65" s="7">
        <v>1</v>
      </c>
      <c r="B65" s="25" t="s">
        <v>100</v>
      </c>
      <c r="C65" s="18" t="s">
        <v>101</v>
      </c>
      <c r="D65" s="25"/>
      <c r="E65" s="7"/>
      <c r="F65" s="7"/>
      <c r="G65" s="25"/>
      <c r="H65" s="25"/>
      <c r="I65" s="7">
        <v>2</v>
      </c>
      <c r="J65" s="21">
        <v>1000000</v>
      </c>
    </row>
    <row r="66" spans="1:10" s="26" customFormat="1" ht="49.5">
      <c r="A66" s="7">
        <v>2</v>
      </c>
      <c r="B66" s="25" t="s">
        <v>102</v>
      </c>
      <c r="C66" s="18" t="s">
        <v>103</v>
      </c>
      <c r="D66" s="25"/>
      <c r="E66" s="7"/>
      <c r="F66" s="7"/>
      <c r="G66" s="25"/>
      <c r="H66" s="25"/>
      <c r="I66" s="7">
        <v>33</v>
      </c>
      <c r="J66" s="21">
        <v>17000000</v>
      </c>
    </row>
    <row r="67" spans="1:10" s="26" customFormat="1" ht="66">
      <c r="A67" s="7">
        <v>3</v>
      </c>
      <c r="B67" s="25" t="s">
        <v>104</v>
      </c>
      <c r="C67" s="18" t="s">
        <v>105</v>
      </c>
      <c r="D67" s="25"/>
      <c r="E67" s="7"/>
      <c r="F67" s="7"/>
      <c r="G67" s="25"/>
      <c r="H67" s="25"/>
      <c r="I67" s="7">
        <v>1</v>
      </c>
      <c r="J67" s="21">
        <v>1000000</v>
      </c>
    </row>
    <row r="68" spans="1:10" s="26" customFormat="1" ht="66">
      <c r="A68" s="7">
        <v>4</v>
      </c>
      <c r="B68" s="23" t="s">
        <v>106</v>
      </c>
      <c r="C68" s="18" t="s">
        <v>107</v>
      </c>
      <c r="D68" s="25"/>
      <c r="E68" s="7"/>
      <c r="F68" s="7"/>
      <c r="G68" s="25"/>
      <c r="H68" s="25"/>
      <c r="I68" s="7">
        <v>1</v>
      </c>
      <c r="J68" s="21">
        <v>2000000</v>
      </c>
    </row>
    <row r="69" spans="1:10" s="26" customFormat="1" ht="49.5">
      <c r="A69" s="7">
        <v>5</v>
      </c>
      <c r="B69" s="25" t="s">
        <v>108</v>
      </c>
      <c r="C69" s="18" t="s">
        <v>109</v>
      </c>
      <c r="D69" s="25"/>
      <c r="E69" s="7"/>
      <c r="F69" s="7"/>
      <c r="G69" s="25"/>
      <c r="H69" s="25"/>
      <c r="I69" s="7">
        <v>3</v>
      </c>
      <c r="J69" s="21">
        <v>4600000</v>
      </c>
    </row>
    <row r="70" spans="1:10" s="26" customFormat="1" ht="49.5">
      <c r="A70" s="7">
        <v>6</v>
      </c>
      <c r="B70" s="25" t="s">
        <v>110</v>
      </c>
      <c r="C70" s="18" t="s">
        <v>111</v>
      </c>
      <c r="D70" s="25"/>
      <c r="E70" s="7"/>
      <c r="F70" s="7"/>
      <c r="G70" s="25"/>
      <c r="H70" s="25"/>
      <c r="I70" s="7">
        <v>12</v>
      </c>
      <c r="J70" s="21">
        <v>12000000</v>
      </c>
    </row>
    <row r="71" spans="1:10" s="26" customFormat="1" ht="66">
      <c r="A71" s="7">
        <v>7</v>
      </c>
      <c r="B71" s="25" t="s">
        <v>112</v>
      </c>
      <c r="C71" s="18" t="s">
        <v>113</v>
      </c>
      <c r="D71" s="25"/>
      <c r="E71" s="7"/>
      <c r="F71" s="7"/>
      <c r="G71" s="25"/>
      <c r="H71" s="25"/>
      <c r="I71" s="7">
        <v>1</v>
      </c>
      <c r="J71" s="21">
        <v>5000000</v>
      </c>
    </row>
    <row r="72" spans="1:10" s="26" customFormat="1" ht="66">
      <c r="A72" s="7">
        <v>8</v>
      </c>
      <c r="B72" s="25" t="s">
        <v>114</v>
      </c>
      <c r="C72" s="18" t="s">
        <v>115</v>
      </c>
      <c r="D72" s="25"/>
      <c r="E72" s="7"/>
      <c r="F72" s="7"/>
      <c r="G72" s="25"/>
      <c r="H72" s="25"/>
      <c r="I72" s="7">
        <v>1</v>
      </c>
      <c r="J72" s="21">
        <v>2000000</v>
      </c>
    </row>
    <row r="73" spans="1:10" s="26" customFormat="1" ht="49.5">
      <c r="A73" s="7">
        <v>9</v>
      </c>
      <c r="B73" s="25" t="s">
        <v>116</v>
      </c>
      <c r="C73" s="18" t="s">
        <v>117</v>
      </c>
      <c r="D73" s="25"/>
      <c r="E73" s="7"/>
      <c r="F73" s="7"/>
      <c r="G73" s="25"/>
      <c r="H73" s="25"/>
      <c r="I73" s="7">
        <v>1</v>
      </c>
      <c r="J73" s="21">
        <v>1000000</v>
      </c>
    </row>
    <row r="74" spans="1:10" s="26" customFormat="1" ht="49.5">
      <c r="A74" s="7">
        <v>10</v>
      </c>
      <c r="B74" s="25" t="s">
        <v>118</v>
      </c>
      <c r="C74" s="18" t="s">
        <v>119</v>
      </c>
      <c r="D74" s="25"/>
      <c r="E74" s="7"/>
      <c r="F74" s="7"/>
      <c r="G74" s="25"/>
      <c r="H74" s="25"/>
      <c r="I74" s="7">
        <v>20</v>
      </c>
      <c r="J74" s="21">
        <v>20000000</v>
      </c>
    </row>
    <row r="75" spans="1:10" s="26" customFormat="1" ht="49.5">
      <c r="A75" s="7">
        <v>11</v>
      </c>
      <c r="B75" s="25" t="s">
        <v>120</v>
      </c>
      <c r="C75" s="18" t="s">
        <v>121</v>
      </c>
      <c r="D75" s="25"/>
      <c r="E75" s="7"/>
      <c r="F75" s="7"/>
      <c r="G75" s="25"/>
      <c r="H75" s="25"/>
      <c r="I75" s="7">
        <v>64</v>
      </c>
      <c r="J75" s="21">
        <v>38000000</v>
      </c>
    </row>
    <row r="76" spans="1:10" s="26" customFormat="1" ht="49.5">
      <c r="A76" s="7">
        <v>12</v>
      </c>
      <c r="B76" s="25" t="s">
        <v>122</v>
      </c>
      <c r="C76" s="18" t="s">
        <v>123</v>
      </c>
      <c r="D76" s="25"/>
      <c r="E76" s="7"/>
      <c r="F76" s="7"/>
      <c r="G76" s="25"/>
      <c r="H76" s="25"/>
      <c r="I76" s="7">
        <v>8</v>
      </c>
      <c r="J76" s="21">
        <v>10000000</v>
      </c>
    </row>
    <row r="77" spans="1:10" s="26" customFormat="1" ht="49.5">
      <c r="A77" s="7">
        <v>13</v>
      </c>
      <c r="B77" s="23" t="s">
        <v>124</v>
      </c>
      <c r="C77" s="18" t="s">
        <v>125</v>
      </c>
      <c r="D77" s="25"/>
      <c r="E77" s="7"/>
      <c r="F77" s="7"/>
      <c r="G77" s="25"/>
      <c r="H77" s="25"/>
      <c r="I77" s="7">
        <v>2</v>
      </c>
      <c r="J77" s="21">
        <v>2000000</v>
      </c>
    </row>
    <row r="78" spans="1:10" s="26" customFormat="1" ht="49.5">
      <c r="A78" s="7">
        <v>14</v>
      </c>
      <c r="B78" s="25" t="s">
        <v>126</v>
      </c>
      <c r="C78" s="18" t="s">
        <v>127</v>
      </c>
      <c r="D78" s="25"/>
      <c r="E78" s="7"/>
      <c r="F78" s="7"/>
      <c r="G78" s="25"/>
      <c r="H78" s="25"/>
      <c r="I78" s="7">
        <v>30</v>
      </c>
      <c r="J78" s="21">
        <v>30000000</v>
      </c>
    </row>
    <row r="79" spans="1:10" s="26" customFormat="1" ht="49.5">
      <c r="A79" s="7">
        <v>15</v>
      </c>
      <c r="B79" s="23" t="s">
        <v>128</v>
      </c>
      <c r="C79" s="18" t="s">
        <v>129</v>
      </c>
      <c r="D79" s="25"/>
      <c r="E79" s="7"/>
      <c r="F79" s="7"/>
      <c r="G79" s="25"/>
      <c r="H79" s="25"/>
      <c r="I79" s="7">
        <v>6</v>
      </c>
      <c r="J79" s="21">
        <v>3000000</v>
      </c>
    </row>
    <row r="80" spans="1:10" s="26" customFormat="1" ht="66">
      <c r="A80" s="7">
        <v>16</v>
      </c>
      <c r="B80" s="23" t="s">
        <v>130</v>
      </c>
      <c r="C80" s="18" t="s">
        <v>131</v>
      </c>
      <c r="D80" s="25"/>
      <c r="E80" s="7"/>
      <c r="F80" s="7"/>
      <c r="G80" s="25"/>
      <c r="H80" s="25"/>
      <c r="I80" s="7">
        <v>1</v>
      </c>
      <c r="J80" s="21">
        <v>1000000</v>
      </c>
    </row>
    <row r="81" spans="1:10" s="26" customFormat="1" ht="49.5">
      <c r="A81" s="7">
        <v>17</v>
      </c>
      <c r="B81" s="23" t="s">
        <v>132</v>
      </c>
      <c r="C81" s="18" t="s">
        <v>125</v>
      </c>
      <c r="D81" s="25"/>
      <c r="E81" s="7"/>
      <c r="F81" s="7"/>
      <c r="G81" s="25"/>
      <c r="H81" s="25"/>
      <c r="I81" s="7">
        <v>2</v>
      </c>
      <c r="J81" s="21">
        <v>1000000</v>
      </c>
    </row>
    <row r="82" spans="1:10" s="26" customFormat="1" ht="49.5">
      <c r="A82" s="7">
        <v>18</v>
      </c>
      <c r="B82" s="23" t="s">
        <v>133</v>
      </c>
      <c r="C82" s="18" t="s">
        <v>134</v>
      </c>
      <c r="D82" s="25"/>
      <c r="E82" s="7"/>
      <c r="F82" s="7"/>
      <c r="G82" s="25"/>
      <c r="H82" s="25"/>
      <c r="I82" s="7">
        <v>3</v>
      </c>
      <c r="J82" s="21">
        <v>3000000</v>
      </c>
    </row>
    <row r="83" spans="1:10" s="26" customFormat="1" ht="66">
      <c r="A83" s="7">
        <v>19</v>
      </c>
      <c r="B83" s="23" t="s">
        <v>135</v>
      </c>
      <c r="C83" s="18" t="s">
        <v>136</v>
      </c>
      <c r="D83" s="25"/>
      <c r="E83" s="7"/>
      <c r="F83" s="7"/>
      <c r="G83" s="25"/>
      <c r="H83" s="25"/>
      <c r="I83" s="7">
        <v>1</v>
      </c>
      <c r="J83" s="21">
        <v>1000000</v>
      </c>
    </row>
    <row r="84" spans="1:10" s="26" customFormat="1" ht="49.5">
      <c r="A84" s="7">
        <v>20</v>
      </c>
      <c r="B84" s="23" t="s">
        <v>137</v>
      </c>
      <c r="C84" s="18" t="s">
        <v>138</v>
      </c>
      <c r="D84" s="25"/>
      <c r="E84" s="7"/>
      <c r="F84" s="7"/>
      <c r="G84" s="25"/>
      <c r="H84" s="25"/>
      <c r="I84" s="7">
        <v>5</v>
      </c>
      <c r="J84" s="21">
        <v>10600000</v>
      </c>
    </row>
    <row r="85" spans="1:10" s="26" customFormat="1" ht="66">
      <c r="A85" s="7">
        <v>21</v>
      </c>
      <c r="B85" s="23" t="s">
        <v>139</v>
      </c>
      <c r="C85" s="18" t="s">
        <v>140</v>
      </c>
      <c r="D85" s="25"/>
      <c r="E85" s="7"/>
      <c r="F85" s="7"/>
      <c r="G85" s="25"/>
      <c r="H85" s="25"/>
      <c r="I85" s="7">
        <v>1</v>
      </c>
      <c r="J85" s="21">
        <v>1500000</v>
      </c>
    </row>
    <row r="86" spans="1:10" s="26" customFormat="1" ht="49.5">
      <c r="A86" s="7">
        <v>22</v>
      </c>
      <c r="B86" s="23" t="s">
        <v>141</v>
      </c>
      <c r="C86" s="18" t="s">
        <v>142</v>
      </c>
      <c r="D86" s="25"/>
      <c r="E86" s="7"/>
      <c r="F86" s="7"/>
      <c r="G86" s="25"/>
      <c r="H86" s="25"/>
      <c r="I86" s="7"/>
      <c r="J86" s="21">
        <v>10700000</v>
      </c>
    </row>
    <row r="87" spans="1:10" s="26" customFormat="1" ht="66">
      <c r="A87" s="7">
        <v>23</v>
      </c>
      <c r="B87" s="23" t="s">
        <v>143</v>
      </c>
      <c r="C87" s="18" t="s">
        <v>144</v>
      </c>
      <c r="D87" s="25"/>
      <c r="E87" s="7"/>
      <c r="F87" s="7"/>
      <c r="G87" s="25"/>
      <c r="H87" s="25"/>
      <c r="I87" s="7">
        <v>1</v>
      </c>
      <c r="J87" s="21">
        <v>1000000</v>
      </c>
    </row>
    <row r="88" spans="1:10" s="26" customFormat="1" ht="49.5">
      <c r="A88" s="7">
        <v>24</v>
      </c>
      <c r="B88" s="23" t="s">
        <v>145</v>
      </c>
      <c r="C88" s="18" t="s">
        <v>146</v>
      </c>
      <c r="D88" s="25"/>
      <c r="E88" s="7"/>
      <c r="F88" s="7"/>
      <c r="G88" s="25"/>
      <c r="H88" s="25"/>
      <c r="I88" s="7">
        <v>10</v>
      </c>
      <c r="J88" s="21">
        <v>20000000</v>
      </c>
    </row>
    <row r="89" spans="1:10" s="26" customFormat="1" ht="66">
      <c r="A89" s="7">
        <v>25</v>
      </c>
      <c r="B89" s="25" t="s">
        <v>147</v>
      </c>
      <c r="C89" s="18" t="s">
        <v>148</v>
      </c>
      <c r="D89" s="25"/>
      <c r="E89" s="7"/>
      <c r="F89" s="7"/>
      <c r="G89" s="25"/>
      <c r="H89" s="25"/>
      <c r="I89" s="7">
        <v>1</v>
      </c>
      <c r="J89" s="21">
        <v>10000000</v>
      </c>
    </row>
    <row r="90" spans="1:10" s="26" customFormat="1" ht="49.5">
      <c r="A90" s="7">
        <v>26</v>
      </c>
      <c r="B90" s="25" t="s">
        <v>149</v>
      </c>
      <c r="C90" s="18" t="s">
        <v>146</v>
      </c>
      <c r="D90" s="25"/>
      <c r="E90" s="7"/>
      <c r="F90" s="7"/>
      <c r="G90" s="25"/>
      <c r="H90" s="25"/>
      <c r="I90" s="7">
        <v>10</v>
      </c>
      <c r="J90" s="21">
        <v>10000000</v>
      </c>
    </row>
    <row r="91" spans="1:10" s="26" customFormat="1" ht="66">
      <c r="A91" s="7">
        <v>27</v>
      </c>
      <c r="B91" s="25" t="s">
        <v>150</v>
      </c>
      <c r="C91" s="18" t="s">
        <v>101</v>
      </c>
      <c r="D91" s="25"/>
      <c r="E91" s="7"/>
      <c r="F91" s="7"/>
      <c r="G91" s="25"/>
      <c r="H91" s="25"/>
      <c r="I91" s="7">
        <v>2</v>
      </c>
      <c r="J91" s="21">
        <v>30000000</v>
      </c>
    </row>
    <row r="92" spans="1:10" s="26" customFormat="1" ht="66">
      <c r="A92" s="7">
        <v>28</v>
      </c>
      <c r="B92" s="25" t="s">
        <v>151</v>
      </c>
      <c r="C92" s="18" t="s">
        <v>148</v>
      </c>
      <c r="D92" s="25"/>
      <c r="E92" s="7"/>
      <c r="F92" s="7"/>
      <c r="G92" s="25"/>
      <c r="H92" s="25"/>
      <c r="I92" s="7">
        <v>1</v>
      </c>
      <c r="J92" s="21">
        <v>8000000</v>
      </c>
    </row>
    <row r="93" spans="1:10" s="26" customFormat="1" ht="49.5">
      <c r="A93" s="7">
        <v>29</v>
      </c>
      <c r="B93" s="25" t="s">
        <v>152</v>
      </c>
      <c r="C93" s="18" t="s">
        <v>138</v>
      </c>
      <c r="D93" s="25"/>
      <c r="E93" s="7"/>
      <c r="F93" s="7"/>
      <c r="G93" s="25"/>
      <c r="H93" s="25"/>
      <c r="I93" s="7">
        <v>5</v>
      </c>
      <c r="J93" s="21">
        <v>5000000</v>
      </c>
    </row>
    <row r="94" spans="1:10" s="26" customFormat="1" ht="49.5">
      <c r="A94" s="7">
        <v>30</v>
      </c>
      <c r="B94" s="25" t="s">
        <v>43</v>
      </c>
      <c r="C94" s="18" t="s">
        <v>125</v>
      </c>
      <c r="D94" s="25"/>
      <c r="E94" s="7"/>
      <c r="F94" s="7"/>
      <c r="G94" s="25"/>
      <c r="H94" s="25"/>
      <c r="I94" s="7">
        <v>2</v>
      </c>
      <c r="J94" s="21">
        <v>1000000</v>
      </c>
    </row>
    <row r="95" spans="1:10" s="26" customFormat="1" ht="66">
      <c r="A95" s="7">
        <v>31</v>
      </c>
      <c r="B95" s="25" t="s">
        <v>153</v>
      </c>
      <c r="C95" s="18" t="s">
        <v>154</v>
      </c>
      <c r="D95" s="25"/>
      <c r="E95" s="7"/>
      <c r="F95" s="7"/>
      <c r="G95" s="25"/>
      <c r="H95" s="25"/>
      <c r="I95" s="7">
        <v>5</v>
      </c>
      <c r="J95" s="21">
        <v>3000000</v>
      </c>
    </row>
    <row r="96" spans="1:10" s="26" customFormat="1" ht="66">
      <c r="A96" s="7">
        <v>32</v>
      </c>
      <c r="B96" s="25" t="s">
        <v>155</v>
      </c>
      <c r="C96" s="18" t="s">
        <v>156</v>
      </c>
      <c r="D96" s="25"/>
      <c r="E96" s="7"/>
      <c r="F96" s="7"/>
      <c r="G96" s="25"/>
      <c r="H96" s="25"/>
      <c r="I96" s="7">
        <v>1</v>
      </c>
      <c r="J96" s="21">
        <v>1000000</v>
      </c>
    </row>
    <row r="97" spans="1:10" s="26" customFormat="1" ht="49.5">
      <c r="A97" s="7">
        <v>33</v>
      </c>
      <c r="B97" s="25" t="s">
        <v>157</v>
      </c>
      <c r="C97" s="18" t="s">
        <v>158</v>
      </c>
      <c r="D97" s="25"/>
      <c r="E97" s="7"/>
      <c r="F97" s="7"/>
      <c r="G97" s="25"/>
      <c r="H97" s="25"/>
      <c r="I97" s="7">
        <v>7</v>
      </c>
      <c r="J97" s="21">
        <v>25500000</v>
      </c>
    </row>
    <row r="98" spans="1:10" s="26" customFormat="1" ht="49.5">
      <c r="A98" s="7">
        <v>34</v>
      </c>
      <c r="B98" s="25" t="s">
        <v>159</v>
      </c>
      <c r="C98" s="18" t="s">
        <v>119</v>
      </c>
      <c r="D98" s="25"/>
      <c r="E98" s="7"/>
      <c r="F98" s="7"/>
      <c r="G98" s="25"/>
      <c r="H98" s="25"/>
      <c r="I98" s="7">
        <v>20</v>
      </c>
      <c r="J98" s="21">
        <v>10000000</v>
      </c>
    </row>
    <row r="99" spans="1:10" s="26" customFormat="1" ht="49.5">
      <c r="A99" s="7">
        <v>35</v>
      </c>
      <c r="B99" s="25" t="s">
        <v>160</v>
      </c>
      <c r="C99" s="18" t="s">
        <v>161</v>
      </c>
      <c r="D99" s="25"/>
      <c r="E99" s="7"/>
      <c r="F99" s="7"/>
      <c r="G99" s="25"/>
      <c r="H99" s="25"/>
      <c r="I99" s="7">
        <v>11</v>
      </c>
      <c r="J99" s="21">
        <v>24200000</v>
      </c>
    </row>
    <row r="100" spans="1:10" s="26" customFormat="1" ht="49.5">
      <c r="A100" s="7">
        <v>36</v>
      </c>
      <c r="B100" s="25" t="s">
        <v>162</v>
      </c>
      <c r="C100" s="18" t="s">
        <v>125</v>
      </c>
      <c r="D100" s="25"/>
      <c r="E100" s="7"/>
      <c r="F100" s="7"/>
      <c r="G100" s="25"/>
      <c r="H100" s="25"/>
      <c r="I100" s="7">
        <v>2</v>
      </c>
      <c r="J100" s="21">
        <v>10000000</v>
      </c>
    </row>
    <row r="101" spans="1:10" s="26" customFormat="1" ht="66">
      <c r="A101" s="7">
        <v>37</v>
      </c>
      <c r="B101" s="25" t="s">
        <v>163</v>
      </c>
      <c r="C101" s="18" t="s">
        <v>164</v>
      </c>
      <c r="D101" s="25"/>
      <c r="E101" s="7"/>
      <c r="F101" s="7"/>
      <c r="G101" s="25"/>
      <c r="H101" s="25"/>
      <c r="I101" s="7">
        <v>1</v>
      </c>
      <c r="J101" s="21">
        <v>1000000</v>
      </c>
    </row>
    <row r="102" spans="1:10" s="26" customFormat="1" ht="49.5">
      <c r="A102" s="7">
        <v>38</v>
      </c>
      <c r="B102" s="25" t="s">
        <v>165</v>
      </c>
      <c r="C102" s="18" t="s">
        <v>111</v>
      </c>
      <c r="D102" s="25"/>
      <c r="E102" s="7"/>
      <c r="F102" s="7"/>
      <c r="G102" s="25"/>
      <c r="H102" s="25"/>
      <c r="I102" s="7">
        <v>12</v>
      </c>
      <c r="J102" s="21">
        <v>24000000</v>
      </c>
    </row>
    <row r="103" spans="1:10" s="26" customFormat="1" ht="49.5">
      <c r="A103" s="7">
        <v>39</v>
      </c>
      <c r="B103" s="25" t="s">
        <v>166</v>
      </c>
      <c r="C103" s="18" t="s">
        <v>129</v>
      </c>
      <c r="D103" s="25"/>
      <c r="E103" s="7"/>
      <c r="F103" s="7"/>
      <c r="G103" s="25"/>
      <c r="H103" s="25"/>
      <c r="I103" s="7">
        <v>6</v>
      </c>
      <c r="J103" s="21">
        <v>15000000</v>
      </c>
    </row>
    <row r="104" spans="1:10" s="26" customFormat="1" ht="66">
      <c r="A104" s="7">
        <v>40</v>
      </c>
      <c r="B104" s="25" t="s">
        <v>167</v>
      </c>
      <c r="C104" s="18" t="s">
        <v>168</v>
      </c>
      <c r="D104" s="25"/>
      <c r="E104" s="7"/>
      <c r="F104" s="7"/>
      <c r="G104" s="25"/>
      <c r="H104" s="25"/>
      <c r="I104" s="7">
        <v>1</v>
      </c>
      <c r="J104" s="21">
        <v>1500000</v>
      </c>
    </row>
    <row r="105" spans="1:10" s="26" customFormat="1" ht="49.5">
      <c r="A105" s="7">
        <v>41</v>
      </c>
      <c r="B105" s="25" t="s">
        <v>169</v>
      </c>
      <c r="C105" s="18" t="s">
        <v>170</v>
      </c>
      <c r="D105" s="25"/>
      <c r="E105" s="7"/>
      <c r="F105" s="7"/>
      <c r="G105" s="25"/>
      <c r="H105" s="25"/>
      <c r="I105" s="7">
        <v>17</v>
      </c>
      <c r="J105" s="21">
        <v>17000000</v>
      </c>
    </row>
    <row r="106" spans="1:10" s="26" customFormat="1" ht="49.5">
      <c r="A106" s="7">
        <v>42</v>
      </c>
      <c r="B106" s="25" t="s">
        <v>171</v>
      </c>
      <c r="C106" s="18" t="s">
        <v>172</v>
      </c>
      <c r="D106" s="25"/>
      <c r="E106" s="7"/>
      <c r="F106" s="7"/>
      <c r="G106" s="25"/>
      <c r="H106" s="25"/>
      <c r="I106" s="7">
        <v>5</v>
      </c>
      <c r="J106" s="21">
        <v>5500000</v>
      </c>
    </row>
    <row r="107" spans="1:10" s="26" customFormat="1" ht="49.5">
      <c r="A107" s="7">
        <v>43</v>
      </c>
      <c r="B107" s="25" t="s">
        <v>97</v>
      </c>
      <c r="C107" s="18" t="s">
        <v>173</v>
      </c>
      <c r="D107" s="25"/>
      <c r="E107" s="7"/>
      <c r="F107" s="7"/>
      <c r="G107" s="25"/>
      <c r="H107" s="25"/>
      <c r="I107" s="7">
        <v>61</v>
      </c>
      <c r="J107" s="21">
        <v>81000000</v>
      </c>
    </row>
    <row r="108" spans="1:10" s="26" customFormat="1" ht="49.5">
      <c r="A108" s="7">
        <v>44</v>
      </c>
      <c r="B108" s="25" t="s">
        <v>174</v>
      </c>
      <c r="C108" s="18" t="s">
        <v>123</v>
      </c>
      <c r="D108" s="25"/>
      <c r="E108" s="7"/>
      <c r="F108" s="7"/>
      <c r="G108" s="25"/>
      <c r="H108" s="25"/>
      <c r="I108" s="7">
        <v>8</v>
      </c>
      <c r="J108" s="21">
        <v>24000000</v>
      </c>
    </row>
    <row r="109" spans="1:10" s="26" customFormat="1" ht="49.5">
      <c r="A109" s="7">
        <v>45</v>
      </c>
      <c r="B109" s="25" t="s">
        <v>175</v>
      </c>
      <c r="C109" s="18" t="s">
        <v>176</v>
      </c>
      <c r="D109" s="25"/>
      <c r="E109" s="7"/>
      <c r="F109" s="7"/>
      <c r="G109" s="25"/>
      <c r="H109" s="25"/>
      <c r="I109" s="7">
        <v>4</v>
      </c>
      <c r="J109" s="21">
        <v>2000000</v>
      </c>
    </row>
    <row r="110" spans="1:10" s="26" customFormat="1" ht="49.5">
      <c r="A110" s="7">
        <v>46</v>
      </c>
      <c r="B110" s="25" t="s">
        <v>177</v>
      </c>
      <c r="C110" s="18" t="s">
        <v>146</v>
      </c>
      <c r="D110" s="25"/>
      <c r="E110" s="7"/>
      <c r="F110" s="7"/>
      <c r="G110" s="25"/>
      <c r="H110" s="25"/>
      <c r="I110" s="7">
        <v>10</v>
      </c>
      <c r="J110" s="21">
        <v>18000000</v>
      </c>
    </row>
    <row r="111" spans="1:10" s="26" customFormat="1" ht="66">
      <c r="A111" s="7">
        <v>47</v>
      </c>
      <c r="B111" s="25" t="s">
        <v>178</v>
      </c>
      <c r="C111" s="18" t="s">
        <v>179</v>
      </c>
      <c r="D111" s="25"/>
      <c r="E111" s="7"/>
      <c r="F111" s="7"/>
      <c r="G111" s="25"/>
      <c r="H111" s="25"/>
      <c r="I111" s="7">
        <v>1</v>
      </c>
      <c r="J111" s="21">
        <v>10000000</v>
      </c>
    </row>
    <row r="112" spans="1:10" s="26" customFormat="1" ht="66">
      <c r="A112" s="7">
        <v>48</v>
      </c>
      <c r="B112" s="25" t="s">
        <v>180</v>
      </c>
      <c r="C112" s="18" t="s">
        <v>181</v>
      </c>
      <c r="D112" s="25"/>
      <c r="E112" s="7"/>
      <c r="F112" s="7"/>
      <c r="G112" s="25"/>
      <c r="H112" s="25"/>
      <c r="I112" s="7">
        <v>1</v>
      </c>
      <c r="J112" s="21">
        <v>6000000</v>
      </c>
    </row>
    <row r="113" spans="1:10" s="26" customFormat="1" ht="66">
      <c r="A113" s="7">
        <v>49</v>
      </c>
      <c r="B113" s="25" t="s">
        <v>182</v>
      </c>
      <c r="C113" s="18" t="s">
        <v>183</v>
      </c>
      <c r="D113" s="25"/>
      <c r="E113" s="7"/>
      <c r="F113" s="7"/>
      <c r="G113" s="25"/>
      <c r="H113" s="25"/>
      <c r="I113" s="7">
        <v>1</v>
      </c>
      <c r="J113" s="21">
        <v>4000000</v>
      </c>
    </row>
    <row r="114" spans="1:10" s="26" customFormat="1" ht="66">
      <c r="A114" s="7">
        <v>50</v>
      </c>
      <c r="B114" s="25" t="s">
        <v>184</v>
      </c>
      <c r="C114" s="18" t="s">
        <v>185</v>
      </c>
      <c r="D114" s="25"/>
      <c r="E114" s="7"/>
      <c r="F114" s="7"/>
      <c r="G114" s="25"/>
      <c r="H114" s="25"/>
      <c r="I114" s="7">
        <v>1</v>
      </c>
      <c r="J114" s="21">
        <v>500000</v>
      </c>
    </row>
    <row r="115" spans="1:10" s="26" customFormat="1" ht="49.5">
      <c r="A115" s="7">
        <v>51</v>
      </c>
      <c r="B115" s="25" t="s">
        <v>133</v>
      </c>
      <c r="C115" s="18" t="s">
        <v>101</v>
      </c>
      <c r="D115" s="25"/>
      <c r="E115" s="7"/>
      <c r="F115" s="7"/>
      <c r="G115" s="25"/>
      <c r="H115" s="25"/>
      <c r="I115" s="7">
        <v>2</v>
      </c>
      <c r="J115" s="21">
        <v>3000000</v>
      </c>
    </row>
    <row r="116" spans="1:10" s="26" customFormat="1" ht="49.5">
      <c r="A116" s="7">
        <v>52</v>
      </c>
      <c r="B116" s="25" t="s">
        <v>186</v>
      </c>
      <c r="C116" s="18" t="s">
        <v>101</v>
      </c>
      <c r="D116" s="25"/>
      <c r="E116" s="7"/>
      <c r="F116" s="7"/>
      <c r="G116" s="25"/>
      <c r="H116" s="25"/>
      <c r="I116" s="7">
        <v>2</v>
      </c>
      <c r="J116" s="21">
        <v>3200000</v>
      </c>
    </row>
    <row r="117" spans="1:10" s="26" customFormat="1" ht="66">
      <c r="A117" s="7">
        <v>53</v>
      </c>
      <c r="B117" s="25" t="s">
        <v>187</v>
      </c>
      <c r="C117" s="18" t="s">
        <v>188</v>
      </c>
      <c r="D117" s="25"/>
      <c r="E117" s="7"/>
      <c r="F117" s="7"/>
      <c r="G117" s="25"/>
      <c r="H117" s="25"/>
      <c r="I117" s="7">
        <v>1</v>
      </c>
      <c r="J117" s="21">
        <v>6500000</v>
      </c>
    </row>
    <row r="118" spans="1:10" s="26" customFormat="1" ht="66">
      <c r="A118" s="7">
        <v>54</v>
      </c>
      <c r="B118" s="25" t="s">
        <v>189</v>
      </c>
      <c r="C118" s="18" t="s">
        <v>190</v>
      </c>
      <c r="D118" s="25"/>
      <c r="E118" s="7"/>
      <c r="F118" s="7"/>
      <c r="G118" s="25"/>
      <c r="H118" s="25"/>
      <c r="I118" s="7">
        <v>1</v>
      </c>
      <c r="J118" s="21">
        <v>1000000</v>
      </c>
    </row>
    <row r="119" spans="1:10" s="26" customFormat="1" ht="49.5">
      <c r="A119" s="7">
        <v>55</v>
      </c>
      <c r="B119" s="25" t="s">
        <v>191</v>
      </c>
      <c r="C119" s="18" t="s">
        <v>192</v>
      </c>
      <c r="D119" s="25"/>
      <c r="E119" s="7"/>
      <c r="F119" s="7"/>
      <c r="G119" s="25"/>
      <c r="H119" s="25"/>
      <c r="I119" s="7">
        <v>4</v>
      </c>
      <c r="J119" s="21">
        <v>8000000</v>
      </c>
    </row>
    <row r="120" spans="1:10" s="26" customFormat="1" ht="49.5">
      <c r="A120" s="7">
        <v>56</v>
      </c>
      <c r="B120" s="25" t="s">
        <v>193</v>
      </c>
      <c r="C120" s="18" t="s">
        <v>194</v>
      </c>
      <c r="D120" s="25"/>
      <c r="E120" s="7"/>
      <c r="F120" s="7"/>
      <c r="G120" s="25"/>
      <c r="H120" s="25"/>
      <c r="I120" s="7">
        <v>16</v>
      </c>
      <c r="J120" s="21">
        <v>8000000</v>
      </c>
    </row>
    <row r="121" spans="1:10" s="26" customFormat="1" ht="49.5">
      <c r="A121" s="7">
        <v>57</v>
      </c>
      <c r="B121" s="25" t="s">
        <v>195</v>
      </c>
      <c r="C121" s="18" t="s">
        <v>196</v>
      </c>
      <c r="D121" s="25"/>
      <c r="E121" s="7"/>
      <c r="F121" s="7"/>
      <c r="G121" s="25"/>
      <c r="H121" s="25"/>
      <c r="I121" s="7">
        <v>8</v>
      </c>
      <c r="J121" s="21">
        <v>17000000</v>
      </c>
    </row>
    <row r="122" spans="1:10" s="26" customFormat="1" ht="16.5">
      <c r="A122" s="27" t="s">
        <v>95</v>
      </c>
      <c r="B122" s="28"/>
      <c r="C122" s="40"/>
      <c r="D122" s="35"/>
      <c r="E122" s="41"/>
      <c r="F122" s="41"/>
      <c r="G122" s="42"/>
      <c r="H122" s="36"/>
      <c r="I122" s="7">
        <f>SUM(I65:I121)</f>
        <v>439</v>
      </c>
      <c r="J122" s="21">
        <f>SUM(J65:J121)</f>
        <v>592300000</v>
      </c>
    </row>
    <row r="123" spans="1:10" s="26" customFormat="1" ht="16.5">
      <c r="A123" s="9" t="s">
        <v>197</v>
      </c>
      <c r="B123" s="10"/>
      <c r="C123" s="10"/>
      <c r="D123" s="37"/>
      <c r="E123" s="38"/>
      <c r="F123" s="38"/>
      <c r="G123" s="37"/>
      <c r="H123" s="37"/>
      <c r="I123" s="37"/>
      <c r="J123" s="39"/>
    </row>
    <row r="124" spans="1:10" s="26" customFormat="1" ht="49.5">
      <c r="A124" s="43">
        <v>1</v>
      </c>
      <c r="B124" s="23" t="s">
        <v>198</v>
      </c>
      <c r="C124" s="18" t="s">
        <v>199</v>
      </c>
      <c r="D124" s="7"/>
      <c r="E124" s="7"/>
      <c r="F124" s="7"/>
      <c r="G124" s="7">
        <v>211</v>
      </c>
      <c r="H124" s="7"/>
      <c r="I124" s="7"/>
      <c r="J124" s="21"/>
    </row>
    <row r="125" spans="1:10" s="26" customFormat="1" ht="66">
      <c r="A125" s="43">
        <v>2</v>
      </c>
      <c r="B125" s="23" t="s">
        <v>48</v>
      </c>
      <c r="C125" s="18" t="s">
        <v>200</v>
      </c>
      <c r="D125" s="7"/>
      <c r="E125" s="7"/>
      <c r="F125" s="7"/>
      <c r="G125" s="7">
        <v>100</v>
      </c>
      <c r="H125" s="7"/>
      <c r="I125" s="7"/>
      <c r="J125" s="21"/>
    </row>
    <row r="126" spans="1:10" s="26" customFormat="1" ht="82.5">
      <c r="A126" s="43">
        <v>3</v>
      </c>
      <c r="B126" s="23" t="s">
        <v>201</v>
      </c>
      <c r="C126" s="18" t="s">
        <v>202</v>
      </c>
      <c r="D126" s="7"/>
      <c r="E126" s="7"/>
      <c r="F126" s="7"/>
      <c r="G126" s="7">
        <v>100</v>
      </c>
      <c r="H126" s="7"/>
      <c r="I126" s="7">
        <v>100</v>
      </c>
      <c r="J126" s="21">
        <f>I126*50000</f>
        <v>5000000</v>
      </c>
    </row>
    <row r="127" spans="1:10" s="26" customFormat="1" ht="33">
      <c r="A127" s="43">
        <v>4</v>
      </c>
      <c r="B127" s="23" t="s">
        <v>203</v>
      </c>
      <c r="C127" s="18" t="s">
        <v>204</v>
      </c>
      <c r="D127" s="7"/>
      <c r="E127" s="7"/>
      <c r="F127" s="7"/>
      <c r="G127" s="7">
        <v>100</v>
      </c>
      <c r="H127" s="7"/>
      <c r="I127" s="7"/>
      <c r="J127" s="21"/>
    </row>
    <row r="128" spans="1:10" s="26" customFormat="1" ht="33">
      <c r="A128" s="43">
        <v>5</v>
      </c>
      <c r="B128" s="23" t="s">
        <v>159</v>
      </c>
      <c r="C128" s="18" t="s">
        <v>205</v>
      </c>
      <c r="D128" s="7"/>
      <c r="E128" s="7"/>
      <c r="F128" s="7"/>
      <c r="G128" s="7">
        <v>65</v>
      </c>
      <c r="H128" s="7"/>
      <c r="I128" s="7"/>
      <c r="J128" s="21"/>
    </row>
    <row r="129" spans="1:10" s="26" customFormat="1" ht="66">
      <c r="A129" s="43">
        <v>6</v>
      </c>
      <c r="B129" s="23" t="s">
        <v>206</v>
      </c>
      <c r="C129" s="18" t="s">
        <v>207</v>
      </c>
      <c r="D129" s="7"/>
      <c r="E129" s="7"/>
      <c r="F129" s="7"/>
      <c r="G129" s="7">
        <v>48</v>
      </c>
      <c r="H129" s="7"/>
      <c r="I129" s="7">
        <v>48</v>
      </c>
      <c r="J129" s="21">
        <f>I129*200000</f>
        <v>9600000</v>
      </c>
    </row>
    <row r="130" spans="1:10" s="26" customFormat="1" ht="33">
      <c r="A130" s="43">
        <v>7</v>
      </c>
      <c r="B130" s="23" t="s">
        <v>208</v>
      </c>
      <c r="C130" s="18" t="s">
        <v>209</v>
      </c>
      <c r="D130" s="7"/>
      <c r="E130" s="7"/>
      <c r="F130" s="7"/>
      <c r="G130" s="7">
        <v>34</v>
      </c>
      <c r="H130" s="7"/>
      <c r="I130" s="7"/>
      <c r="J130" s="21"/>
    </row>
    <row r="131" spans="1:10" s="26" customFormat="1" ht="33">
      <c r="A131" s="43">
        <v>8</v>
      </c>
      <c r="B131" s="23" t="s">
        <v>210</v>
      </c>
      <c r="C131" s="18" t="s">
        <v>211</v>
      </c>
      <c r="D131" s="7"/>
      <c r="E131" s="7"/>
      <c r="F131" s="7"/>
      <c r="G131" s="7">
        <v>36</v>
      </c>
      <c r="H131" s="7"/>
      <c r="I131" s="7"/>
      <c r="J131" s="21"/>
    </row>
    <row r="132" spans="1:10" s="26" customFormat="1" ht="33">
      <c r="A132" s="43">
        <v>9</v>
      </c>
      <c r="B132" s="23" t="s">
        <v>212</v>
      </c>
      <c r="C132" s="18" t="s">
        <v>213</v>
      </c>
      <c r="D132" s="7"/>
      <c r="E132" s="7"/>
      <c r="F132" s="7"/>
      <c r="G132" s="7">
        <v>55</v>
      </c>
      <c r="H132" s="7"/>
      <c r="I132" s="7"/>
      <c r="J132" s="21">
        <v>11000000</v>
      </c>
    </row>
    <row r="133" spans="1:10" s="26" customFormat="1" ht="66">
      <c r="A133" s="43">
        <v>10</v>
      </c>
      <c r="B133" s="23" t="s">
        <v>214</v>
      </c>
      <c r="C133" s="18" t="s">
        <v>215</v>
      </c>
      <c r="D133" s="7"/>
      <c r="E133" s="7"/>
      <c r="F133" s="7"/>
      <c r="G133" s="7">
        <v>331</v>
      </c>
      <c r="H133" s="7"/>
      <c r="I133" s="7"/>
      <c r="J133" s="21"/>
    </row>
    <row r="134" spans="1:10" s="26" customFormat="1" ht="66">
      <c r="A134" s="43">
        <v>11</v>
      </c>
      <c r="B134" s="23" t="s">
        <v>216</v>
      </c>
      <c r="C134" s="18" t="s">
        <v>217</v>
      </c>
      <c r="D134" s="7"/>
      <c r="E134" s="7"/>
      <c r="F134" s="7"/>
      <c r="G134" s="7">
        <v>30</v>
      </c>
      <c r="H134" s="7"/>
      <c r="I134" s="7"/>
      <c r="J134" s="21"/>
    </row>
    <row r="135" spans="1:10" s="26" customFormat="1" ht="49.5">
      <c r="A135" s="43">
        <v>12</v>
      </c>
      <c r="B135" s="23" t="s">
        <v>218</v>
      </c>
      <c r="C135" s="18" t="s">
        <v>219</v>
      </c>
      <c r="D135" s="7"/>
      <c r="E135" s="7"/>
      <c r="F135" s="7"/>
      <c r="G135" s="7">
        <v>10</v>
      </c>
      <c r="H135" s="7"/>
      <c r="I135" s="7">
        <v>10</v>
      </c>
      <c r="J135" s="21">
        <v>3000000</v>
      </c>
    </row>
    <row r="136" spans="1:10" s="26" customFormat="1" ht="49.5">
      <c r="A136" s="43">
        <v>13</v>
      </c>
      <c r="B136" s="23" t="s">
        <v>220</v>
      </c>
      <c r="C136" s="18" t="s">
        <v>221</v>
      </c>
      <c r="D136" s="7"/>
      <c r="E136" s="7"/>
      <c r="F136" s="7"/>
      <c r="G136" s="7">
        <v>100</v>
      </c>
      <c r="H136" s="7"/>
      <c r="I136" s="7"/>
      <c r="J136" s="21"/>
    </row>
    <row r="137" spans="1:10" s="26" customFormat="1" ht="66">
      <c r="A137" s="43">
        <v>14</v>
      </c>
      <c r="B137" s="23" t="s">
        <v>222</v>
      </c>
      <c r="C137" s="18" t="s">
        <v>223</v>
      </c>
      <c r="D137" s="7"/>
      <c r="E137" s="7"/>
      <c r="F137" s="7"/>
      <c r="G137" s="7">
        <v>152</v>
      </c>
      <c r="H137" s="7"/>
      <c r="I137" s="7"/>
      <c r="J137" s="21"/>
    </row>
    <row r="138" spans="1:10" s="26" customFormat="1" ht="49.5">
      <c r="A138" s="43">
        <v>15</v>
      </c>
      <c r="B138" s="23" t="s">
        <v>224</v>
      </c>
      <c r="C138" s="18" t="s">
        <v>225</v>
      </c>
      <c r="D138" s="7"/>
      <c r="E138" s="7"/>
      <c r="F138" s="7"/>
      <c r="G138" s="7">
        <v>70</v>
      </c>
      <c r="H138" s="7"/>
      <c r="I138" s="7"/>
      <c r="J138" s="21"/>
    </row>
    <row r="139" spans="1:10" s="26" customFormat="1" ht="49.5">
      <c r="A139" s="43">
        <v>16</v>
      </c>
      <c r="B139" s="23" t="s">
        <v>226</v>
      </c>
      <c r="C139" s="18" t="s">
        <v>227</v>
      </c>
      <c r="D139" s="7"/>
      <c r="E139" s="7"/>
      <c r="F139" s="7"/>
      <c r="G139" s="7">
        <v>75</v>
      </c>
      <c r="H139" s="7"/>
      <c r="I139" s="7">
        <v>75</v>
      </c>
      <c r="J139" s="21">
        <v>7500000</v>
      </c>
    </row>
    <row r="140" spans="1:10" s="26" customFormat="1" ht="33">
      <c r="A140" s="43">
        <v>17</v>
      </c>
      <c r="B140" s="23" t="s">
        <v>228</v>
      </c>
      <c r="C140" s="18" t="s">
        <v>229</v>
      </c>
      <c r="D140" s="7"/>
      <c r="E140" s="7"/>
      <c r="F140" s="7"/>
      <c r="G140" s="7"/>
      <c r="H140" s="7"/>
      <c r="I140" s="7">
        <v>55</v>
      </c>
      <c r="J140" s="21">
        <v>5500000</v>
      </c>
    </row>
    <row r="141" spans="1:10" s="26" customFormat="1" ht="33">
      <c r="A141" s="43">
        <v>18</v>
      </c>
      <c r="B141" s="23" t="s">
        <v>230</v>
      </c>
      <c r="C141" s="18" t="s">
        <v>231</v>
      </c>
      <c r="D141" s="7"/>
      <c r="E141" s="7"/>
      <c r="F141" s="7"/>
      <c r="G141" s="7">
        <v>50</v>
      </c>
      <c r="H141" s="7"/>
      <c r="I141" s="7"/>
      <c r="J141" s="21"/>
    </row>
    <row r="142" spans="1:10" s="26" customFormat="1" ht="49.5">
      <c r="A142" s="43">
        <v>19</v>
      </c>
      <c r="B142" s="23" t="s">
        <v>232</v>
      </c>
      <c r="C142" s="18" t="s">
        <v>233</v>
      </c>
      <c r="D142" s="7"/>
      <c r="E142" s="7"/>
      <c r="F142" s="7"/>
      <c r="G142" s="7">
        <v>94</v>
      </c>
      <c r="H142" s="7"/>
      <c r="I142" s="7">
        <v>94</v>
      </c>
      <c r="J142" s="21">
        <v>9400000</v>
      </c>
    </row>
    <row r="143" spans="1:10" s="26" customFormat="1" ht="49.5">
      <c r="A143" s="43">
        <v>20</v>
      </c>
      <c r="B143" s="25" t="s">
        <v>100</v>
      </c>
      <c r="C143" s="18" t="s">
        <v>234</v>
      </c>
      <c r="D143" s="7"/>
      <c r="E143" s="7"/>
      <c r="F143" s="7"/>
      <c r="G143" s="7">
        <v>78</v>
      </c>
      <c r="H143" s="7"/>
      <c r="I143" s="7">
        <v>78</v>
      </c>
      <c r="J143" s="21">
        <f>I143*50000</f>
        <v>3900000</v>
      </c>
    </row>
    <row r="144" spans="1:10" s="26" customFormat="1" ht="33">
      <c r="A144" s="43">
        <v>21</v>
      </c>
      <c r="B144" s="44" t="s">
        <v>220</v>
      </c>
      <c r="C144" s="18" t="s">
        <v>235</v>
      </c>
      <c r="D144" s="7"/>
      <c r="E144" s="7"/>
      <c r="F144" s="7"/>
      <c r="G144" s="7">
        <v>97</v>
      </c>
      <c r="H144" s="7"/>
      <c r="I144" s="7"/>
      <c r="J144" s="21"/>
    </row>
    <row r="145" spans="1:10" s="26" customFormat="1" ht="33">
      <c r="A145" s="43">
        <v>22</v>
      </c>
      <c r="B145" s="44" t="s">
        <v>236</v>
      </c>
      <c r="C145" s="18" t="s">
        <v>237</v>
      </c>
      <c r="D145" s="7"/>
      <c r="E145" s="7"/>
      <c r="F145" s="7"/>
      <c r="G145" s="7">
        <v>80</v>
      </c>
      <c r="H145" s="7"/>
      <c r="I145" s="7"/>
      <c r="J145" s="21"/>
    </row>
    <row r="146" spans="1:10" s="26" customFormat="1" ht="33">
      <c r="A146" s="43">
        <v>23</v>
      </c>
      <c r="B146" s="44" t="s">
        <v>238</v>
      </c>
      <c r="C146" s="18" t="s">
        <v>239</v>
      </c>
      <c r="D146" s="7"/>
      <c r="E146" s="7"/>
      <c r="F146" s="7"/>
      <c r="G146" s="7">
        <v>100</v>
      </c>
      <c r="H146" s="7"/>
      <c r="I146" s="7"/>
      <c r="J146" s="21"/>
    </row>
    <row r="147" spans="1:10" s="26" customFormat="1" ht="33">
      <c r="A147" s="43">
        <v>24</v>
      </c>
      <c r="B147" s="23" t="s">
        <v>240</v>
      </c>
      <c r="C147" s="18" t="s">
        <v>241</v>
      </c>
      <c r="D147" s="7"/>
      <c r="E147" s="7"/>
      <c r="F147" s="7"/>
      <c r="G147" s="7">
        <v>71</v>
      </c>
      <c r="H147" s="7"/>
      <c r="I147" s="7">
        <v>71</v>
      </c>
      <c r="J147" s="21">
        <f>I147*200000</f>
        <v>14200000</v>
      </c>
    </row>
    <row r="148" spans="1:10" s="26" customFormat="1" ht="33">
      <c r="A148" s="43">
        <v>25</v>
      </c>
      <c r="B148" s="23" t="s">
        <v>242</v>
      </c>
      <c r="C148" s="18" t="s">
        <v>243</v>
      </c>
      <c r="D148" s="7"/>
      <c r="E148" s="7"/>
      <c r="F148" s="7"/>
      <c r="G148" s="7">
        <v>50</v>
      </c>
      <c r="H148" s="7"/>
      <c r="I148" s="7"/>
      <c r="J148" s="21"/>
    </row>
    <row r="149" spans="1:10" s="26" customFormat="1" ht="49.5">
      <c r="A149" s="43">
        <v>26</v>
      </c>
      <c r="B149" s="23" t="s">
        <v>244</v>
      </c>
      <c r="C149" s="18" t="s">
        <v>245</v>
      </c>
      <c r="D149" s="7"/>
      <c r="E149" s="7"/>
      <c r="F149" s="7"/>
      <c r="G149" s="7">
        <v>68</v>
      </c>
      <c r="H149" s="7"/>
      <c r="I149" s="7">
        <v>68</v>
      </c>
      <c r="J149" s="21">
        <f>I149*200000</f>
        <v>13600000</v>
      </c>
    </row>
    <row r="150" spans="1:10" s="26" customFormat="1" ht="49.5">
      <c r="A150" s="43">
        <v>27</v>
      </c>
      <c r="B150" s="23" t="s">
        <v>246</v>
      </c>
      <c r="C150" s="18" t="s">
        <v>247</v>
      </c>
      <c r="D150" s="7"/>
      <c r="E150" s="7"/>
      <c r="F150" s="7"/>
      <c r="G150" s="7">
        <v>72</v>
      </c>
      <c r="H150" s="7"/>
      <c r="I150" s="7"/>
      <c r="J150" s="21"/>
    </row>
    <row r="151" spans="1:10" s="26" customFormat="1" ht="49.5">
      <c r="A151" s="43">
        <v>28</v>
      </c>
      <c r="B151" s="23" t="s">
        <v>248</v>
      </c>
      <c r="C151" s="18" t="s">
        <v>249</v>
      </c>
      <c r="D151" s="7"/>
      <c r="E151" s="7"/>
      <c r="F151" s="7"/>
      <c r="G151" s="7">
        <v>89</v>
      </c>
      <c r="H151" s="7"/>
      <c r="I151" s="7">
        <v>89</v>
      </c>
      <c r="J151" s="21">
        <f>I151*500000</f>
        <v>44500000</v>
      </c>
    </row>
    <row r="152" spans="1:10" s="26" customFormat="1" ht="33">
      <c r="A152" s="43">
        <v>29</v>
      </c>
      <c r="B152" s="23" t="s">
        <v>250</v>
      </c>
      <c r="C152" s="18" t="s">
        <v>251</v>
      </c>
      <c r="D152" s="7"/>
      <c r="E152" s="7"/>
      <c r="F152" s="7"/>
      <c r="G152" s="7">
        <v>17</v>
      </c>
      <c r="H152" s="7"/>
      <c r="I152" s="7"/>
      <c r="J152" s="21"/>
    </row>
    <row r="153" spans="1:10" s="26" customFormat="1" ht="33">
      <c r="A153" s="43">
        <v>30</v>
      </c>
      <c r="B153" s="23" t="s">
        <v>252</v>
      </c>
      <c r="C153" s="18" t="s">
        <v>253</v>
      </c>
      <c r="D153" s="7"/>
      <c r="E153" s="7"/>
      <c r="F153" s="7"/>
      <c r="G153" s="7">
        <v>100</v>
      </c>
      <c r="H153" s="7"/>
      <c r="I153" s="7"/>
      <c r="J153" s="21"/>
    </row>
    <row r="154" spans="1:10" s="26" customFormat="1" ht="33">
      <c r="A154" s="43">
        <v>31</v>
      </c>
      <c r="B154" s="23" t="s">
        <v>254</v>
      </c>
      <c r="C154" s="18" t="s">
        <v>255</v>
      </c>
      <c r="D154" s="7"/>
      <c r="E154" s="7"/>
      <c r="F154" s="7"/>
      <c r="G154" s="7">
        <v>50</v>
      </c>
      <c r="H154" s="7"/>
      <c r="I154" s="7"/>
      <c r="J154" s="21"/>
    </row>
    <row r="155" spans="1:10" s="26" customFormat="1" ht="49.5">
      <c r="A155" s="43">
        <v>32</v>
      </c>
      <c r="B155" s="23" t="s">
        <v>256</v>
      </c>
      <c r="C155" s="18" t="s">
        <v>257</v>
      </c>
      <c r="D155" s="7"/>
      <c r="E155" s="7"/>
      <c r="F155" s="7"/>
      <c r="G155" s="7">
        <v>202</v>
      </c>
      <c r="H155" s="7"/>
      <c r="I155" s="7"/>
      <c r="J155" s="21"/>
    </row>
    <row r="156" spans="1:10" s="26" customFormat="1" ht="33">
      <c r="A156" s="43">
        <v>33</v>
      </c>
      <c r="B156" s="23" t="s">
        <v>258</v>
      </c>
      <c r="C156" s="18" t="s">
        <v>259</v>
      </c>
      <c r="D156" s="7"/>
      <c r="E156" s="7"/>
      <c r="F156" s="7"/>
      <c r="G156" s="7">
        <v>50</v>
      </c>
      <c r="H156" s="7"/>
      <c r="I156" s="7"/>
      <c r="J156" s="21"/>
    </row>
    <row r="157" spans="1:10" s="26" customFormat="1" ht="33">
      <c r="A157" s="43">
        <v>34</v>
      </c>
      <c r="B157" s="23" t="s">
        <v>260</v>
      </c>
      <c r="C157" s="18" t="s">
        <v>261</v>
      </c>
      <c r="D157" s="7"/>
      <c r="E157" s="7"/>
      <c r="F157" s="7"/>
      <c r="G157" s="7">
        <v>45</v>
      </c>
      <c r="H157" s="7"/>
      <c r="I157" s="7"/>
      <c r="J157" s="21"/>
    </row>
    <row r="158" spans="1:10" s="26" customFormat="1" ht="49.5">
      <c r="A158" s="43">
        <v>35</v>
      </c>
      <c r="B158" s="23" t="s">
        <v>262</v>
      </c>
      <c r="C158" s="18" t="s">
        <v>263</v>
      </c>
      <c r="D158" s="7"/>
      <c r="E158" s="7"/>
      <c r="F158" s="7"/>
      <c r="G158" s="7">
        <v>58</v>
      </c>
      <c r="H158" s="7"/>
      <c r="I158" s="7">
        <v>58</v>
      </c>
      <c r="J158" s="21">
        <v>5800000</v>
      </c>
    </row>
    <row r="159" spans="1:10" s="26" customFormat="1" ht="16.5">
      <c r="A159" s="27" t="s">
        <v>95</v>
      </c>
      <c r="B159" s="28"/>
      <c r="C159" s="40"/>
      <c r="D159" s="25"/>
      <c r="E159" s="7"/>
      <c r="F159" s="7"/>
      <c r="G159" s="25">
        <f>SUM(G124:G158)</f>
        <v>2888</v>
      </c>
      <c r="H159" s="25"/>
      <c r="I159" s="36">
        <f>SUM(I124:I158)</f>
        <v>746</v>
      </c>
      <c r="J159" s="21">
        <f>SUM(J124:J158)</f>
        <v>133000000</v>
      </c>
    </row>
    <row r="160" spans="1:10" s="26" customFormat="1" ht="16.5">
      <c r="A160" s="45" t="s">
        <v>95</v>
      </c>
      <c r="B160" s="46"/>
      <c r="C160" s="47"/>
      <c r="D160" s="25">
        <f>D60</f>
        <v>7677</v>
      </c>
      <c r="E160" s="7">
        <f>E60</f>
        <v>18100</v>
      </c>
      <c r="F160" s="7">
        <f>F60</f>
        <v>800</v>
      </c>
      <c r="G160" s="25">
        <f>G159</f>
        <v>2888</v>
      </c>
      <c r="H160" s="25">
        <f>H63</f>
        <v>1</v>
      </c>
      <c r="I160" s="25">
        <f>I122+I159</f>
        <v>1185</v>
      </c>
      <c r="J160" s="48">
        <f>SUM(J60,J63,J122,J159)</f>
        <v>1229025000</v>
      </c>
    </row>
    <row r="161" spans="1:10" s="26" customFormat="1" ht="49.5">
      <c r="A161" s="49"/>
      <c r="B161" s="50"/>
      <c r="C161" s="51"/>
      <c r="D161" s="25" t="s">
        <v>264</v>
      </c>
      <c r="E161" s="7" t="s">
        <v>265</v>
      </c>
      <c r="F161" s="7" t="s">
        <v>266</v>
      </c>
      <c r="G161" s="25" t="s">
        <v>267</v>
      </c>
      <c r="H161" s="25" t="s">
        <v>268</v>
      </c>
      <c r="I161" s="25" t="s">
        <v>269</v>
      </c>
      <c r="J161" s="52" t="s">
        <v>270</v>
      </c>
    </row>
    <row r="162" spans="1:10" s="26" customFormat="1">
      <c r="A162"/>
      <c r="B162"/>
      <c r="C162"/>
      <c r="D162"/>
      <c r="E162" s="2"/>
      <c r="F162" s="2"/>
      <c r="G162"/>
      <c r="H162"/>
      <c r="I162"/>
      <c r="J162"/>
    </row>
    <row r="163" spans="1:10" s="26" customFormat="1" ht="15.75">
      <c r="A163" s="53" t="s">
        <v>271</v>
      </c>
      <c r="B163" s="53"/>
      <c r="C163" s="53"/>
      <c r="D163" s="53"/>
      <c r="E163" s="53"/>
      <c r="F163" s="53"/>
      <c r="G163" s="53"/>
      <c r="H163" s="53"/>
      <c r="I163" s="53"/>
      <c r="J163" s="53"/>
    </row>
    <row r="164" spans="1:10" s="26" customFormat="1">
      <c r="A164"/>
      <c r="B164"/>
      <c r="C164"/>
      <c r="D164"/>
      <c r="E164" s="2"/>
      <c r="F164" s="2"/>
      <c r="G164"/>
      <c r="H164"/>
      <c r="I164"/>
      <c r="J164"/>
    </row>
    <row r="165" spans="1:10" s="26" customFormat="1" ht="15.75">
      <c r="A165"/>
      <c r="B165"/>
      <c r="C165"/>
      <c r="D165" s="54" t="s">
        <v>272</v>
      </c>
      <c r="E165" s="54"/>
      <c r="F165" s="54"/>
      <c r="G165" s="54"/>
      <c r="H165" s="54"/>
      <c r="I165" s="54"/>
      <c r="J165" s="54"/>
    </row>
    <row r="166" spans="1:10" s="26" customFormat="1" ht="15.75">
      <c r="A166"/>
      <c r="B166"/>
      <c r="C166"/>
      <c r="D166" s="55"/>
      <c r="E166" s="56"/>
      <c r="F166" s="56"/>
      <c r="G166" s="55"/>
      <c r="H166" s="55"/>
      <c r="I166" s="55"/>
      <c r="J166" s="55"/>
    </row>
    <row r="167" spans="1:10" s="26" customFormat="1" ht="15.75">
      <c r="A167"/>
      <c r="B167"/>
      <c r="C167"/>
      <c r="D167" s="55"/>
      <c r="E167" s="56"/>
      <c r="F167" s="56"/>
      <c r="G167" s="55"/>
      <c r="H167" s="55"/>
      <c r="I167" s="55"/>
      <c r="J167" s="55"/>
    </row>
    <row r="168" spans="1:10" s="26" customFormat="1" ht="15.75">
      <c r="A168"/>
      <c r="B168"/>
      <c r="C168"/>
      <c r="D168" s="55"/>
      <c r="E168" s="56"/>
      <c r="F168" s="56"/>
      <c r="G168" s="55"/>
      <c r="H168" s="55"/>
      <c r="I168" s="55"/>
      <c r="J168" s="55"/>
    </row>
    <row r="169" spans="1:10" s="26" customFormat="1" ht="15.75">
      <c r="A169"/>
      <c r="B169"/>
      <c r="C169"/>
      <c r="D169" s="54" t="s">
        <v>273</v>
      </c>
      <c r="E169" s="54"/>
      <c r="F169" s="54"/>
      <c r="G169" s="54"/>
      <c r="H169" s="54"/>
      <c r="I169" s="54"/>
      <c r="J169" s="54"/>
    </row>
    <row r="170" spans="1:10" s="26" customFormat="1">
      <c r="A170"/>
      <c r="B170"/>
      <c r="C170"/>
      <c r="D170"/>
      <c r="E170" s="2"/>
      <c r="F170" s="2"/>
      <c r="G170"/>
      <c r="H170"/>
      <c r="I170"/>
      <c r="J170"/>
    </row>
    <row r="171" spans="1:10" s="26" customFormat="1">
      <c r="A171"/>
      <c r="B171"/>
      <c r="C171"/>
      <c r="D171"/>
      <c r="E171" s="2"/>
      <c r="F171" s="2"/>
      <c r="G171"/>
      <c r="H171"/>
      <c r="I171"/>
      <c r="J171"/>
    </row>
    <row r="172" spans="1:10" s="26" customFormat="1">
      <c r="A172" s="2"/>
      <c r="B172" s="2"/>
      <c r="C172"/>
      <c r="D172"/>
      <c r="E172"/>
      <c r="F172"/>
      <c r="G172"/>
      <c r="H172"/>
      <c r="I172"/>
      <c r="J172"/>
    </row>
    <row r="173" spans="1:10" s="26" customFormat="1">
      <c r="A173" s="2"/>
      <c r="B173" s="2"/>
      <c r="C173"/>
      <c r="D173"/>
      <c r="E173"/>
      <c r="F173"/>
      <c r="G173"/>
      <c r="H173"/>
      <c r="I173"/>
      <c r="J173"/>
    </row>
    <row r="174" spans="1:10" s="26" customFormat="1">
      <c r="A174" s="2"/>
      <c r="B174" s="2"/>
      <c r="C174"/>
      <c r="D174"/>
      <c r="E174"/>
      <c r="F174"/>
      <c r="G174"/>
      <c r="H174"/>
      <c r="I174"/>
      <c r="J174"/>
    </row>
    <row r="175" spans="1:10" s="26" customFormat="1">
      <c r="A175" s="2"/>
      <c r="B175" s="2"/>
      <c r="C175"/>
      <c r="D175"/>
      <c r="E175"/>
      <c r="F175"/>
      <c r="G175"/>
      <c r="H175"/>
      <c r="I175"/>
      <c r="J175"/>
    </row>
    <row r="176" spans="1:10" s="26" customFormat="1">
      <c r="A176" s="2"/>
      <c r="B176" s="2"/>
      <c r="C176"/>
      <c r="D176"/>
      <c r="E176"/>
      <c r="F176"/>
      <c r="G176"/>
      <c r="H176"/>
      <c r="I176"/>
      <c r="J176"/>
    </row>
    <row r="177" spans="1:10" s="26" customFormat="1">
      <c r="A177" s="2"/>
      <c r="B177" s="2"/>
      <c r="C177"/>
      <c r="D177"/>
      <c r="E177"/>
      <c r="F177"/>
      <c r="G177"/>
      <c r="H177"/>
      <c r="I177"/>
      <c r="J177"/>
    </row>
    <row r="178" spans="1:10" s="26" customFormat="1">
      <c r="A178" s="2"/>
      <c r="B178" s="2"/>
      <c r="C178"/>
      <c r="D178"/>
      <c r="E178"/>
      <c r="F178"/>
      <c r="G178"/>
      <c r="H178"/>
      <c r="I178"/>
      <c r="J178"/>
    </row>
    <row r="179" spans="1:10" s="26" customFormat="1">
      <c r="A179" s="2"/>
      <c r="B179" s="2"/>
      <c r="C179"/>
      <c r="D179"/>
      <c r="E179"/>
      <c r="F179"/>
      <c r="G179"/>
      <c r="H179"/>
      <c r="I179"/>
      <c r="J179"/>
    </row>
    <row r="180" spans="1:10" s="26" customFormat="1">
      <c r="A180" s="2"/>
      <c r="B180" s="2"/>
      <c r="C180"/>
      <c r="D180"/>
      <c r="E180"/>
      <c r="F180"/>
      <c r="G180"/>
      <c r="H180"/>
      <c r="I180"/>
      <c r="J180"/>
    </row>
    <row r="181" spans="1:10" s="26" customFormat="1">
      <c r="A181"/>
      <c r="B181"/>
      <c r="C181"/>
      <c r="D181"/>
      <c r="E181" s="2"/>
      <c r="F181" s="2"/>
      <c r="G181"/>
      <c r="H181"/>
      <c r="I181"/>
      <c r="J181"/>
    </row>
    <row r="182" spans="1:10" s="26" customFormat="1">
      <c r="A182"/>
      <c r="B182"/>
      <c r="C182"/>
      <c r="D182"/>
      <c r="E182" s="2"/>
      <c r="F182" s="2"/>
      <c r="G182"/>
      <c r="H182"/>
      <c r="I182"/>
      <c r="J182"/>
    </row>
    <row r="183" spans="1:10" s="26" customFormat="1">
      <c r="A183"/>
      <c r="B183"/>
      <c r="C183"/>
      <c r="D183"/>
      <c r="E183" s="2"/>
      <c r="F183" s="2"/>
      <c r="G183"/>
      <c r="H183"/>
      <c r="I183"/>
      <c r="J183"/>
    </row>
    <row r="184" spans="1:10" s="26" customFormat="1">
      <c r="A184"/>
      <c r="B184"/>
      <c r="C184"/>
      <c r="D184"/>
      <c r="E184" s="2"/>
      <c r="F184" s="2"/>
      <c r="G184"/>
      <c r="H184"/>
      <c r="I184"/>
      <c r="J184"/>
    </row>
    <row r="185" spans="1:10" s="26" customFormat="1">
      <c r="A185"/>
      <c r="B185"/>
      <c r="C185"/>
      <c r="D185"/>
      <c r="E185" s="2"/>
      <c r="F185" s="2"/>
      <c r="G185"/>
      <c r="H185"/>
      <c r="I185"/>
      <c r="J185"/>
    </row>
    <row r="186" spans="1:10" s="26" customFormat="1">
      <c r="A186"/>
      <c r="B186"/>
      <c r="C186"/>
      <c r="D186"/>
      <c r="E186" s="2"/>
      <c r="F186" s="2"/>
      <c r="G186"/>
      <c r="H186"/>
      <c r="I186"/>
      <c r="J186"/>
    </row>
    <row r="187" spans="1:10" s="26" customFormat="1">
      <c r="A187"/>
      <c r="B187"/>
      <c r="C187"/>
      <c r="D187"/>
      <c r="E187" s="2"/>
      <c r="F187" s="2"/>
      <c r="G187"/>
      <c r="H187"/>
      <c r="I187"/>
      <c r="J187"/>
    </row>
    <row r="188" spans="1:10" s="26" customFormat="1">
      <c r="A188"/>
      <c r="B188"/>
      <c r="C188"/>
      <c r="D188"/>
      <c r="E188" s="2"/>
      <c r="F188" s="2"/>
      <c r="G188"/>
      <c r="H188"/>
      <c r="I188"/>
      <c r="J188"/>
    </row>
    <row r="189" spans="1:10" s="26" customFormat="1">
      <c r="A189"/>
      <c r="B189"/>
      <c r="C189"/>
      <c r="D189"/>
      <c r="E189" s="2"/>
      <c r="F189" s="2"/>
      <c r="G189"/>
      <c r="H189"/>
      <c r="I189"/>
      <c r="J189"/>
    </row>
    <row r="190" spans="1:10" ht="27" customHeight="1"/>
    <row r="191" spans="1:10" ht="27" customHeight="1"/>
    <row r="198" ht="27" customHeight="1"/>
    <row r="199" ht="49.5" customHeight="1"/>
    <row r="201" ht="21" customHeight="1"/>
  </sheetData>
  <mergeCells count="18">
    <mergeCell ref="A123:C123"/>
    <mergeCell ref="A159:C159"/>
    <mergeCell ref="A160:C161"/>
    <mergeCell ref="A163:J163"/>
    <mergeCell ref="D165:J165"/>
    <mergeCell ref="D169:J169"/>
    <mergeCell ref="A6:J6"/>
    <mergeCell ref="A60:C60"/>
    <mergeCell ref="A61:C61"/>
    <mergeCell ref="A63:C63"/>
    <mergeCell ref="A64:C64"/>
    <mergeCell ref="A122:C122"/>
    <mergeCell ref="A2:J2"/>
    <mergeCell ref="A4:A5"/>
    <mergeCell ref="B4:B5"/>
    <mergeCell ref="C4:C5"/>
    <mergeCell ref="D4:I4"/>
    <mergeCell ref="J4:J5"/>
  </mergeCells>
  <dataValidations count="1">
    <dataValidation type="list" allowBlank="1" showInputMessage="1" showErrorMessage="1" sqref="B36:B38 IX36:IX38 ST36:ST38 ACP36:ACP38 AML36:AML38 AWH36:AWH38 BGD36:BGD38 BPZ36:BPZ38 BZV36:BZV38 CJR36:CJR38 CTN36:CTN38 DDJ36:DDJ38 DNF36:DNF38 DXB36:DXB38 EGX36:EGX38 EQT36:EQT38 FAP36:FAP38 FKL36:FKL38 FUH36:FUH38 GED36:GED38 GNZ36:GNZ38 GXV36:GXV38 HHR36:HHR38 HRN36:HRN38 IBJ36:IBJ38 ILF36:ILF38 IVB36:IVB38 JEX36:JEX38 JOT36:JOT38 JYP36:JYP38 KIL36:KIL38 KSH36:KSH38 LCD36:LCD38 LLZ36:LLZ38 LVV36:LVV38 MFR36:MFR38 MPN36:MPN38 MZJ36:MZJ38 NJF36:NJF38 NTB36:NTB38 OCX36:OCX38 OMT36:OMT38 OWP36:OWP38 PGL36:PGL38 PQH36:PQH38 QAD36:QAD38 QJZ36:QJZ38 QTV36:QTV38 RDR36:RDR38 RNN36:RNN38 RXJ36:RXJ38 SHF36:SHF38 SRB36:SRB38 TAX36:TAX38 TKT36:TKT38 TUP36:TUP38 UEL36:UEL38 UOH36:UOH38 UYD36:UYD38 VHZ36:VHZ38 VRV36:VRV38 WBR36:WBR38 WLN36:WLN38 WVJ36:WVJ38 B65572:B65574 IX65572:IX65574 ST65572:ST65574 ACP65572:ACP65574 AML65572:AML65574 AWH65572:AWH65574 BGD65572:BGD65574 BPZ65572:BPZ65574 BZV65572:BZV65574 CJR65572:CJR65574 CTN65572:CTN65574 DDJ65572:DDJ65574 DNF65572:DNF65574 DXB65572:DXB65574 EGX65572:EGX65574 EQT65572:EQT65574 FAP65572:FAP65574 FKL65572:FKL65574 FUH65572:FUH65574 GED65572:GED65574 GNZ65572:GNZ65574 GXV65572:GXV65574 HHR65572:HHR65574 HRN65572:HRN65574 IBJ65572:IBJ65574 ILF65572:ILF65574 IVB65572:IVB65574 JEX65572:JEX65574 JOT65572:JOT65574 JYP65572:JYP65574 KIL65572:KIL65574 KSH65572:KSH65574 LCD65572:LCD65574 LLZ65572:LLZ65574 LVV65572:LVV65574 MFR65572:MFR65574 MPN65572:MPN65574 MZJ65572:MZJ65574 NJF65572:NJF65574 NTB65572:NTB65574 OCX65572:OCX65574 OMT65572:OMT65574 OWP65572:OWP65574 PGL65572:PGL65574 PQH65572:PQH65574 QAD65572:QAD65574 QJZ65572:QJZ65574 QTV65572:QTV65574 RDR65572:RDR65574 RNN65572:RNN65574 RXJ65572:RXJ65574 SHF65572:SHF65574 SRB65572:SRB65574 TAX65572:TAX65574 TKT65572:TKT65574 TUP65572:TUP65574 UEL65572:UEL65574 UOH65572:UOH65574 UYD65572:UYD65574 VHZ65572:VHZ65574 VRV65572:VRV65574 WBR65572:WBR65574 WLN65572:WLN65574 WVJ65572:WVJ65574 B131108:B131110 IX131108:IX131110 ST131108:ST131110 ACP131108:ACP131110 AML131108:AML131110 AWH131108:AWH131110 BGD131108:BGD131110 BPZ131108:BPZ131110 BZV131108:BZV131110 CJR131108:CJR131110 CTN131108:CTN131110 DDJ131108:DDJ131110 DNF131108:DNF131110 DXB131108:DXB131110 EGX131108:EGX131110 EQT131108:EQT131110 FAP131108:FAP131110 FKL131108:FKL131110 FUH131108:FUH131110 GED131108:GED131110 GNZ131108:GNZ131110 GXV131108:GXV131110 HHR131108:HHR131110 HRN131108:HRN131110 IBJ131108:IBJ131110 ILF131108:ILF131110 IVB131108:IVB131110 JEX131108:JEX131110 JOT131108:JOT131110 JYP131108:JYP131110 KIL131108:KIL131110 KSH131108:KSH131110 LCD131108:LCD131110 LLZ131108:LLZ131110 LVV131108:LVV131110 MFR131108:MFR131110 MPN131108:MPN131110 MZJ131108:MZJ131110 NJF131108:NJF131110 NTB131108:NTB131110 OCX131108:OCX131110 OMT131108:OMT131110 OWP131108:OWP131110 PGL131108:PGL131110 PQH131108:PQH131110 QAD131108:QAD131110 QJZ131108:QJZ131110 QTV131108:QTV131110 RDR131108:RDR131110 RNN131108:RNN131110 RXJ131108:RXJ131110 SHF131108:SHF131110 SRB131108:SRB131110 TAX131108:TAX131110 TKT131108:TKT131110 TUP131108:TUP131110 UEL131108:UEL131110 UOH131108:UOH131110 UYD131108:UYD131110 VHZ131108:VHZ131110 VRV131108:VRV131110 WBR131108:WBR131110 WLN131108:WLN131110 WVJ131108:WVJ131110 B196644:B196646 IX196644:IX196646 ST196644:ST196646 ACP196644:ACP196646 AML196644:AML196646 AWH196644:AWH196646 BGD196644:BGD196646 BPZ196644:BPZ196646 BZV196644:BZV196646 CJR196644:CJR196646 CTN196644:CTN196646 DDJ196644:DDJ196646 DNF196644:DNF196646 DXB196644:DXB196646 EGX196644:EGX196646 EQT196644:EQT196646 FAP196644:FAP196646 FKL196644:FKL196646 FUH196644:FUH196646 GED196644:GED196646 GNZ196644:GNZ196646 GXV196644:GXV196646 HHR196644:HHR196646 HRN196644:HRN196646 IBJ196644:IBJ196646 ILF196644:ILF196646 IVB196644:IVB196646 JEX196644:JEX196646 JOT196644:JOT196646 JYP196644:JYP196646 KIL196644:KIL196646 KSH196644:KSH196646 LCD196644:LCD196646 LLZ196644:LLZ196646 LVV196644:LVV196646 MFR196644:MFR196646 MPN196644:MPN196646 MZJ196644:MZJ196646 NJF196644:NJF196646 NTB196644:NTB196646 OCX196644:OCX196646 OMT196644:OMT196646 OWP196644:OWP196646 PGL196644:PGL196646 PQH196644:PQH196646 QAD196644:QAD196646 QJZ196644:QJZ196646 QTV196644:QTV196646 RDR196644:RDR196646 RNN196644:RNN196646 RXJ196644:RXJ196646 SHF196644:SHF196646 SRB196644:SRB196646 TAX196644:TAX196646 TKT196644:TKT196646 TUP196644:TUP196646 UEL196644:UEL196646 UOH196644:UOH196646 UYD196644:UYD196646 VHZ196644:VHZ196646 VRV196644:VRV196646 WBR196644:WBR196646 WLN196644:WLN196646 WVJ196644:WVJ196646 B262180:B262182 IX262180:IX262182 ST262180:ST262182 ACP262180:ACP262182 AML262180:AML262182 AWH262180:AWH262182 BGD262180:BGD262182 BPZ262180:BPZ262182 BZV262180:BZV262182 CJR262180:CJR262182 CTN262180:CTN262182 DDJ262180:DDJ262182 DNF262180:DNF262182 DXB262180:DXB262182 EGX262180:EGX262182 EQT262180:EQT262182 FAP262180:FAP262182 FKL262180:FKL262182 FUH262180:FUH262182 GED262180:GED262182 GNZ262180:GNZ262182 GXV262180:GXV262182 HHR262180:HHR262182 HRN262180:HRN262182 IBJ262180:IBJ262182 ILF262180:ILF262182 IVB262180:IVB262182 JEX262180:JEX262182 JOT262180:JOT262182 JYP262180:JYP262182 KIL262180:KIL262182 KSH262180:KSH262182 LCD262180:LCD262182 LLZ262180:LLZ262182 LVV262180:LVV262182 MFR262180:MFR262182 MPN262180:MPN262182 MZJ262180:MZJ262182 NJF262180:NJF262182 NTB262180:NTB262182 OCX262180:OCX262182 OMT262180:OMT262182 OWP262180:OWP262182 PGL262180:PGL262182 PQH262180:PQH262182 QAD262180:QAD262182 QJZ262180:QJZ262182 QTV262180:QTV262182 RDR262180:RDR262182 RNN262180:RNN262182 RXJ262180:RXJ262182 SHF262180:SHF262182 SRB262180:SRB262182 TAX262180:TAX262182 TKT262180:TKT262182 TUP262180:TUP262182 UEL262180:UEL262182 UOH262180:UOH262182 UYD262180:UYD262182 VHZ262180:VHZ262182 VRV262180:VRV262182 WBR262180:WBR262182 WLN262180:WLN262182 WVJ262180:WVJ262182 B327716:B327718 IX327716:IX327718 ST327716:ST327718 ACP327716:ACP327718 AML327716:AML327718 AWH327716:AWH327718 BGD327716:BGD327718 BPZ327716:BPZ327718 BZV327716:BZV327718 CJR327716:CJR327718 CTN327716:CTN327718 DDJ327716:DDJ327718 DNF327716:DNF327718 DXB327716:DXB327718 EGX327716:EGX327718 EQT327716:EQT327718 FAP327716:FAP327718 FKL327716:FKL327718 FUH327716:FUH327718 GED327716:GED327718 GNZ327716:GNZ327718 GXV327716:GXV327718 HHR327716:HHR327718 HRN327716:HRN327718 IBJ327716:IBJ327718 ILF327716:ILF327718 IVB327716:IVB327718 JEX327716:JEX327718 JOT327716:JOT327718 JYP327716:JYP327718 KIL327716:KIL327718 KSH327716:KSH327718 LCD327716:LCD327718 LLZ327716:LLZ327718 LVV327716:LVV327718 MFR327716:MFR327718 MPN327716:MPN327718 MZJ327716:MZJ327718 NJF327716:NJF327718 NTB327716:NTB327718 OCX327716:OCX327718 OMT327716:OMT327718 OWP327716:OWP327718 PGL327716:PGL327718 PQH327716:PQH327718 QAD327716:QAD327718 QJZ327716:QJZ327718 QTV327716:QTV327718 RDR327716:RDR327718 RNN327716:RNN327718 RXJ327716:RXJ327718 SHF327716:SHF327718 SRB327716:SRB327718 TAX327716:TAX327718 TKT327716:TKT327718 TUP327716:TUP327718 UEL327716:UEL327718 UOH327716:UOH327718 UYD327716:UYD327718 VHZ327716:VHZ327718 VRV327716:VRV327718 WBR327716:WBR327718 WLN327716:WLN327718 WVJ327716:WVJ327718 B393252:B393254 IX393252:IX393254 ST393252:ST393254 ACP393252:ACP393254 AML393252:AML393254 AWH393252:AWH393254 BGD393252:BGD393254 BPZ393252:BPZ393254 BZV393252:BZV393254 CJR393252:CJR393254 CTN393252:CTN393254 DDJ393252:DDJ393254 DNF393252:DNF393254 DXB393252:DXB393254 EGX393252:EGX393254 EQT393252:EQT393254 FAP393252:FAP393254 FKL393252:FKL393254 FUH393252:FUH393254 GED393252:GED393254 GNZ393252:GNZ393254 GXV393252:GXV393254 HHR393252:HHR393254 HRN393252:HRN393254 IBJ393252:IBJ393254 ILF393252:ILF393254 IVB393252:IVB393254 JEX393252:JEX393254 JOT393252:JOT393254 JYP393252:JYP393254 KIL393252:KIL393254 KSH393252:KSH393254 LCD393252:LCD393254 LLZ393252:LLZ393254 LVV393252:LVV393254 MFR393252:MFR393254 MPN393252:MPN393254 MZJ393252:MZJ393254 NJF393252:NJF393254 NTB393252:NTB393254 OCX393252:OCX393254 OMT393252:OMT393254 OWP393252:OWP393254 PGL393252:PGL393254 PQH393252:PQH393254 QAD393252:QAD393254 QJZ393252:QJZ393254 QTV393252:QTV393254 RDR393252:RDR393254 RNN393252:RNN393254 RXJ393252:RXJ393254 SHF393252:SHF393254 SRB393252:SRB393254 TAX393252:TAX393254 TKT393252:TKT393254 TUP393252:TUP393254 UEL393252:UEL393254 UOH393252:UOH393254 UYD393252:UYD393254 VHZ393252:VHZ393254 VRV393252:VRV393254 WBR393252:WBR393254 WLN393252:WLN393254 WVJ393252:WVJ393254 B458788:B458790 IX458788:IX458790 ST458788:ST458790 ACP458788:ACP458790 AML458788:AML458790 AWH458788:AWH458790 BGD458788:BGD458790 BPZ458788:BPZ458790 BZV458788:BZV458790 CJR458788:CJR458790 CTN458788:CTN458790 DDJ458788:DDJ458790 DNF458788:DNF458790 DXB458788:DXB458790 EGX458788:EGX458790 EQT458788:EQT458790 FAP458788:FAP458790 FKL458788:FKL458790 FUH458788:FUH458790 GED458788:GED458790 GNZ458788:GNZ458790 GXV458788:GXV458790 HHR458788:HHR458790 HRN458788:HRN458790 IBJ458788:IBJ458790 ILF458788:ILF458790 IVB458788:IVB458790 JEX458788:JEX458790 JOT458788:JOT458790 JYP458788:JYP458790 KIL458788:KIL458790 KSH458788:KSH458790 LCD458788:LCD458790 LLZ458788:LLZ458790 LVV458788:LVV458790 MFR458788:MFR458790 MPN458788:MPN458790 MZJ458788:MZJ458790 NJF458788:NJF458790 NTB458788:NTB458790 OCX458788:OCX458790 OMT458788:OMT458790 OWP458788:OWP458790 PGL458788:PGL458790 PQH458788:PQH458790 QAD458788:QAD458790 QJZ458788:QJZ458790 QTV458788:QTV458790 RDR458788:RDR458790 RNN458788:RNN458790 RXJ458788:RXJ458790 SHF458788:SHF458790 SRB458788:SRB458790 TAX458788:TAX458790 TKT458788:TKT458790 TUP458788:TUP458790 UEL458788:UEL458790 UOH458788:UOH458790 UYD458788:UYD458790 VHZ458788:VHZ458790 VRV458788:VRV458790 WBR458788:WBR458790 WLN458788:WLN458790 WVJ458788:WVJ458790 B524324:B524326 IX524324:IX524326 ST524324:ST524326 ACP524324:ACP524326 AML524324:AML524326 AWH524324:AWH524326 BGD524324:BGD524326 BPZ524324:BPZ524326 BZV524324:BZV524326 CJR524324:CJR524326 CTN524324:CTN524326 DDJ524324:DDJ524326 DNF524324:DNF524326 DXB524324:DXB524326 EGX524324:EGX524326 EQT524324:EQT524326 FAP524324:FAP524326 FKL524324:FKL524326 FUH524324:FUH524326 GED524324:GED524326 GNZ524324:GNZ524326 GXV524324:GXV524326 HHR524324:HHR524326 HRN524324:HRN524326 IBJ524324:IBJ524326 ILF524324:ILF524326 IVB524324:IVB524326 JEX524324:JEX524326 JOT524324:JOT524326 JYP524324:JYP524326 KIL524324:KIL524326 KSH524324:KSH524326 LCD524324:LCD524326 LLZ524324:LLZ524326 LVV524324:LVV524326 MFR524324:MFR524326 MPN524324:MPN524326 MZJ524324:MZJ524326 NJF524324:NJF524326 NTB524324:NTB524326 OCX524324:OCX524326 OMT524324:OMT524326 OWP524324:OWP524326 PGL524324:PGL524326 PQH524324:PQH524326 QAD524324:QAD524326 QJZ524324:QJZ524326 QTV524324:QTV524326 RDR524324:RDR524326 RNN524324:RNN524326 RXJ524324:RXJ524326 SHF524324:SHF524326 SRB524324:SRB524326 TAX524324:TAX524326 TKT524324:TKT524326 TUP524324:TUP524326 UEL524324:UEL524326 UOH524324:UOH524326 UYD524324:UYD524326 VHZ524324:VHZ524326 VRV524324:VRV524326 WBR524324:WBR524326 WLN524324:WLN524326 WVJ524324:WVJ524326 B589860:B589862 IX589860:IX589862 ST589860:ST589862 ACP589860:ACP589862 AML589860:AML589862 AWH589860:AWH589862 BGD589860:BGD589862 BPZ589860:BPZ589862 BZV589860:BZV589862 CJR589860:CJR589862 CTN589860:CTN589862 DDJ589860:DDJ589862 DNF589860:DNF589862 DXB589860:DXB589862 EGX589860:EGX589862 EQT589860:EQT589862 FAP589860:FAP589862 FKL589860:FKL589862 FUH589860:FUH589862 GED589860:GED589862 GNZ589860:GNZ589862 GXV589860:GXV589862 HHR589860:HHR589862 HRN589860:HRN589862 IBJ589860:IBJ589862 ILF589860:ILF589862 IVB589860:IVB589862 JEX589860:JEX589862 JOT589860:JOT589862 JYP589860:JYP589862 KIL589860:KIL589862 KSH589860:KSH589862 LCD589860:LCD589862 LLZ589860:LLZ589862 LVV589860:LVV589862 MFR589860:MFR589862 MPN589860:MPN589862 MZJ589860:MZJ589862 NJF589860:NJF589862 NTB589860:NTB589862 OCX589860:OCX589862 OMT589860:OMT589862 OWP589860:OWP589862 PGL589860:PGL589862 PQH589860:PQH589862 QAD589860:QAD589862 QJZ589860:QJZ589862 QTV589860:QTV589862 RDR589860:RDR589862 RNN589860:RNN589862 RXJ589860:RXJ589862 SHF589860:SHF589862 SRB589860:SRB589862 TAX589860:TAX589862 TKT589860:TKT589862 TUP589860:TUP589862 UEL589860:UEL589862 UOH589860:UOH589862 UYD589860:UYD589862 VHZ589860:VHZ589862 VRV589860:VRV589862 WBR589860:WBR589862 WLN589860:WLN589862 WVJ589860:WVJ589862 B655396:B655398 IX655396:IX655398 ST655396:ST655398 ACP655396:ACP655398 AML655396:AML655398 AWH655396:AWH655398 BGD655396:BGD655398 BPZ655396:BPZ655398 BZV655396:BZV655398 CJR655396:CJR655398 CTN655396:CTN655398 DDJ655396:DDJ655398 DNF655396:DNF655398 DXB655396:DXB655398 EGX655396:EGX655398 EQT655396:EQT655398 FAP655396:FAP655398 FKL655396:FKL655398 FUH655396:FUH655398 GED655396:GED655398 GNZ655396:GNZ655398 GXV655396:GXV655398 HHR655396:HHR655398 HRN655396:HRN655398 IBJ655396:IBJ655398 ILF655396:ILF655398 IVB655396:IVB655398 JEX655396:JEX655398 JOT655396:JOT655398 JYP655396:JYP655398 KIL655396:KIL655398 KSH655396:KSH655398 LCD655396:LCD655398 LLZ655396:LLZ655398 LVV655396:LVV655398 MFR655396:MFR655398 MPN655396:MPN655398 MZJ655396:MZJ655398 NJF655396:NJF655398 NTB655396:NTB655398 OCX655396:OCX655398 OMT655396:OMT655398 OWP655396:OWP655398 PGL655396:PGL655398 PQH655396:PQH655398 QAD655396:QAD655398 QJZ655396:QJZ655398 QTV655396:QTV655398 RDR655396:RDR655398 RNN655396:RNN655398 RXJ655396:RXJ655398 SHF655396:SHF655398 SRB655396:SRB655398 TAX655396:TAX655398 TKT655396:TKT655398 TUP655396:TUP655398 UEL655396:UEL655398 UOH655396:UOH655398 UYD655396:UYD655398 VHZ655396:VHZ655398 VRV655396:VRV655398 WBR655396:WBR655398 WLN655396:WLN655398 WVJ655396:WVJ655398 B720932:B720934 IX720932:IX720934 ST720932:ST720934 ACP720932:ACP720934 AML720932:AML720934 AWH720932:AWH720934 BGD720932:BGD720934 BPZ720932:BPZ720934 BZV720932:BZV720934 CJR720932:CJR720934 CTN720932:CTN720934 DDJ720932:DDJ720934 DNF720932:DNF720934 DXB720932:DXB720934 EGX720932:EGX720934 EQT720932:EQT720934 FAP720932:FAP720934 FKL720932:FKL720934 FUH720932:FUH720934 GED720932:GED720934 GNZ720932:GNZ720934 GXV720932:GXV720934 HHR720932:HHR720934 HRN720932:HRN720934 IBJ720932:IBJ720934 ILF720932:ILF720934 IVB720932:IVB720934 JEX720932:JEX720934 JOT720932:JOT720934 JYP720932:JYP720934 KIL720932:KIL720934 KSH720932:KSH720934 LCD720932:LCD720934 LLZ720932:LLZ720934 LVV720932:LVV720934 MFR720932:MFR720934 MPN720932:MPN720934 MZJ720932:MZJ720934 NJF720932:NJF720934 NTB720932:NTB720934 OCX720932:OCX720934 OMT720932:OMT720934 OWP720932:OWP720934 PGL720932:PGL720934 PQH720932:PQH720934 QAD720932:QAD720934 QJZ720932:QJZ720934 QTV720932:QTV720934 RDR720932:RDR720934 RNN720932:RNN720934 RXJ720932:RXJ720934 SHF720932:SHF720934 SRB720932:SRB720934 TAX720932:TAX720934 TKT720932:TKT720934 TUP720932:TUP720934 UEL720932:UEL720934 UOH720932:UOH720934 UYD720932:UYD720934 VHZ720932:VHZ720934 VRV720932:VRV720934 WBR720932:WBR720934 WLN720932:WLN720934 WVJ720932:WVJ720934 B786468:B786470 IX786468:IX786470 ST786468:ST786470 ACP786468:ACP786470 AML786468:AML786470 AWH786468:AWH786470 BGD786468:BGD786470 BPZ786468:BPZ786470 BZV786468:BZV786470 CJR786468:CJR786470 CTN786468:CTN786470 DDJ786468:DDJ786470 DNF786468:DNF786470 DXB786468:DXB786470 EGX786468:EGX786470 EQT786468:EQT786470 FAP786468:FAP786470 FKL786468:FKL786470 FUH786468:FUH786470 GED786468:GED786470 GNZ786468:GNZ786470 GXV786468:GXV786470 HHR786468:HHR786470 HRN786468:HRN786470 IBJ786468:IBJ786470 ILF786468:ILF786470 IVB786468:IVB786470 JEX786468:JEX786470 JOT786468:JOT786470 JYP786468:JYP786470 KIL786468:KIL786470 KSH786468:KSH786470 LCD786468:LCD786470 LLZ786468:LLZ786470 LVV786468:LVV786470 MFR786468:MFR786470 MPN786468:MPN786470 MZJ786468:MZJ786470 NJF786468:NJF786470 NTB786468:NTB786470 OCX786468:OCX786470 OMT786468:OMT786470 OWP786468:OWP786470 PGL786468:PGL786470 PQH786468:PQH786470 QAD786468:QAD786470 QJZ786468:QJZ786470 QTV786468:QTV786470 RDR786468:RDR786470 RNN786468:RNN786470 RXJ786468:RXJ786470 SHF786468:SHF786470 SRB786468:SRB786470 TAX786468:TAX786470 TKT786468:TKT786470 TUP786468:TUP786470 UEL786468:UEL786470 UOH786468:UOH786470 UYD786468:UYD786470 VHZ786468:VHZ786470 VRV786468:VRV786470 WBR786468:WBR786470 WLN786468:WLN786470 WVJ786468:WVJ786470 B852004:B852006 IX852004:IX852006 ST852004:ST852006 ACP852004:ACP852006 AML852004:AML852006 AWH852004:AWH852006 BGD852004:BGD852006 BPZ852004:BPZ852006 BZV852004:BZV852006 CJR852004:CJR852006 CTN852004:CTN852006 DDJ852004:DDJ852006 DNF852004:DNF852006 DXB852004:DXB852006 EGX852004:EGX852006 EQT852004:EQT852006 FAP852004:FAP852006 FKL852004:FKL852006 FUH852004:FUH852006 GED852004:GED852006 GNZ852004:GNZ852006 GXV852004:GXV852006 HHR852004:HHR852006 HRN852004:HRN852006 IBJ852004:IBJ852006 ILF852004:ILF852006 IVB852004:IVB852006 JEX852004:JEX852006 JOT852004:JOT852006 JYP852004:JYP852006 KIL852004:KIL852006 KSH852004:KSH852006 LCD852004:LCD852006 LLZ852004:LLZ852006 LVV852004:LVV852006 MFR852004:MFR852006 MPN852004:MPN852006 MZJ852004:MZJ852006 NJF852004:NJF852006 NTB852004:NTB852006 OCX852004:OCX852006 OMT852004:OMT852006 OWP852004:OWP852006 PGL852004:PGL852006 PQH852004:PQH852006 QAD852004:QAD852006 QJZ852004:QJZ852006 QTV852004:QTV852006 RDR852004:RDR852006 RNN852004:RNN852006 RXJ852004:RXJ852006 SHF852004:SHF852006 SRB852004:SRB852006 TAX852004:TAX852006 TKT852004:TKT852006 TUP852004:TUP852006 UEL852004:UEL852006 UOH852004:UOH852006 UYD852004:UYD852006 VHZ852004:VHZ852006 VRV852004:VRV852006 WBR852004:WBR852006 WLN852004:WLN852006 WVJ852004:WVJ852006 B917540:B917542 IX917540:IX917542 ST917540:ST917542 ACP917540:ACP917542 AML917540:AML917542 AWH917540:AWH917542 BGD917540:BGD917542 BPZ917540:BPZ917542 BZV917540:BZV917542 CJR917540:CJR917542 CTN917540:CTN917542 DDJ917540:DDJ917542 DNF917540:DNF917542 DXB917540:DXB917542 EGX917540:EGX917542 EQT917540:EQT917542 FAP917540:FAP917542 FKL917540:FKL917542 FUH917540:FUH917542 GED917540:GED917542 GNZ917540:GNZ917542 GXV917540:GXV917542 HHR917540:HHR917542 HRN917540:HRN917542 IBJ917540:IBJ917542 ILF917540:ILF917542 IVB917540:IVB917542 JEX917540:JEX917542 JOT917540:JOT917542 JYP917540:JYP917542 KIL917540:KIL917542 KSH917540:KSH917542 LCD917540:LCD917542 LLZ917540:LLZ917542 LVV917540:LVV917542 MFR917540:MFR917542 MPN917540:MPN917542 MZJ917540:MZJ917542 NJF917540:NJF917542 NTB917540:NTB917542 OCX917540:OCX917542 OMT917540:OMT917542 OWP917540:OWP917542 PGL917540:PGL917542 PQH917540:PQH917542 QAD917540:QAD917542 QJZ917540:QJZ917542 QTV917540:QTV917542 RDR917540:RDR917542 RNN917540:RNN917542 RXJ917540:RXJ917542 SHF917540:SHF917542 SRB917540:SRB917542 TAX917540:TAX917542 TKT917540:TKT917542 TUP917540:TUP917542 UEL917540:UEL917542 UOH917540:UOH917542 UYD917540:UYD917542 VHZ917540:VHZ917542 VRV917540:VRV917542 WBR917540:WBR917542 WLN917540:WLN917542 WVJ917540:WVJ917542 B983076:B983078 IX983076:IX983078 ST983076:ST983078 ACP983076:ACP983078 AML983076:AML983078 AWH983076:AWH983078 BGD983076:BGD983078 BPZ983076:BPZ983078 BZV983076:BZV983078 CJR983076:CJR983078 CTN983076:CTN983078 DDJ983076:DDJ983078 DNF983076:DNF983078 DXB983076:DXB983078 EGX983076:EGX983078 EQT983076:EQT983078 FAP983076:FAP983078 FKL983076:FKL983078 FUH983076:FUH983078 GED983076:GED983078 GNZ983076:GNZ983078 GXV983076:GXV983078 HHR983076:HHR983078 HRN983076:HRN983078 IBJ983076:IBJ983078 ILF983076:ILF983078 IVB983076:IVB983078 JEX983076:JEX983078 JOT983076:JOT983078 JYP983076:JYP983078 KIL983076:KIL983078 KSH983076:KSH983078 LCD983076:LCD983078 LLZ983076:LLZ983078 LVV983076:LVV983078 MFR983076:MFR983078 MPN983076:MPN983078 MZJ983076:MZJ983078 NJF983076:NJF983078 NTB983076:NTB983078 OCX983076:OCX983078 OMT983076:OMT983078 OWP983076:OWP983078 PGL983076:PGL983078 PQH983076:PQH983078 QAD983076:QAD983078 QJZ983076:QJZ983078 QTV983076:QTV983078 RDR983076:RDR983078 RNN983076:RNN983078 RXJ983076:RXJ983078 SHF983076:SHF983078 SRB983076:SRB983078 TAX983076:TAX983078 TKT983076:TKT983078 TUP983076:TUP983078 UEL983076:UEL983078 UOH983076:UOH983078 UYD983076:UYD983078 VHZ983076:VHZ983078 VRV983076:VRV983078 WBR983076:WBR983078 WLN983076:WLN983078 WVJ983076:WVJ983078">
      <formula1>'[1]Nhà TT'!$A$4:$A$156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2017-11-20T01:22:59Z</dcterms:modified>
</cp:coreProperties>
</file>