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25725"/>
</workbook>
</file>

<file path=xl/calcChain.xml><?xml version="1.0" encoding="utf-8"?>
<calcChain xmlns="http://schemas.openxmlformats.org/spreadsheetml/2006/main">
  <c r="I108" i="1"/>
  <c r="G108"/>
  <c r="G109" s="1"/>
  <c r="J102"/>
  <c r="J99"/>
  <c r="J108" s="1"/>
  <c r="J95"/>
  <c r="I95"/>
  <c r="I109" s="1"/>
  <c r="J52"/>
  <c r="H52"/>
  <c r="H109" s="1"/>
  <c r="F49"/>
  <c r="F109" s="1"/>
  <c r="E49"/>
  <c r="E109" s="1"/>
  <c r="D49"/>
  <c r="D109" s="1"/>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49" s="1"/>
  <c r="J109" s="1"/>
</calcChain>
</file>

<file path=xl/sharedStrings.xml><?xml version="1.0" encoding="utf-8"?>
<sst xmlns="http://schemas.openxmlformats.org/spreadsheetml/2006/main" count="220" uniqueCount="187">
  <si>
    <t>CẬP NHẬT TÀI TRỢ THÁNG 11.2017</t>
  </si>
  <si>
    <t>TT</t>
  </si>
  <si>
    <t>Nhà tài trợ</t>
  </si>
  <si>
    <t>Nội dung</t>
  </si>
  <si>
    <t>Hình thức tài trợ</t>
  </si>
  <si>
    <t>Số tiền</t>
  </si>
  <si>
    <t>SL bữa cơm</t>
  </si>
  <si>
    <t>SL bữa cháo</t>
  </si>
  <si>
    <t>SL bữa cơm chay</t>
  </si>
  <si>
    <t>SL quà</t>
  </si>
  <si>
    <t>Trang TBYT</t>
  </si>
  <si>
    <t>SL bệnh nhi nhận tài trợ kinh phí</t>
  </si>
  <si>
    <t>Tài trợ bữa ăn (cháo: 10.000đ/suất, cơm thường : 25.000đ/suất, cơm chay:15.000đ/suất)</t>
  </si>
  <si>
    <t>Gamer</t>
  </si>
  <si>
    <t>Phát 600s cháo tại căntin</t>
  </si>
  <si>
    <t>Thiện Tâm Đức</t>
  </si>
  <si>
    <t>Phát 800s cháo tại căntin</t>
  </si>
  <si>
    <t>Anh Tuấn - Tâm Kiên Định</t>
  </si>
  <si>
    <t>Phát 750s cơm chay tại căntin</t>
  </si>
  <si>
    <t>Con đường vàng</t>
  </si>
  <si>
    <t>Phát 500s cháo tại căntin</t>
  </si>
  <si>
    <t>Nhóm Kết nối yêu thương</t>
  </si>
  <si>
    <t>Phát 350s cháo tại căntin</t>
  </si>
  <si>
    <t>Nhóm Khai Tâm</t>
  </si>
  <si>
    <t>Phát 900s cháo,200 cơm tại căntin</t>
  </si>
  <si>
    <t>Cô Hà</t>
  </si>
  <si>
    <t>Phát 200s cháo tại căntin</t>
  </si>
  <si>
    <t>Nhóm Thiện tâm Thành</t>
  </si>
  <si>
    <t>Nhóm Thiện Tâm Hn</t>
  </si>
  <si>
    <t>Phát 400s cháo, 200s cơm  tại căntin</t>
  </si>
  <si>
    <t>Truyền hình STV</t>
  </si>
  <si>
    <t>Phát 400s cháo tại căntin</t>
  </si>
  <si>
    <t>Chùa Thái Cam</t>
  </si>
  <si>
    <t>Bà Khánh</t>
  </si>
  <si>
    <t>Phát 200s cơm chay tại căntin</t>
  </si>
  <si>
    <t>Anh Hưng</t>
  </si>
  <si>
    <t>Phát 100s cơm tại căntin</t>
  </si>
  <si>
    <t>Thiện Tâm Ngọc Thụy</t>
  </si>
  <si>
    <t>Phát 100s cháo, 50 cơm tại căntin</t>
  </si>
  <si>
    <t>Chùa Chân Tiên</t>
  </si>
  <si>
    <t>Phát 600 cơm chay tại căntin</t>
  </si>
  <si>
    <t>Thời trang KB</t>
  </si>
  <si>
    <t>Phát 500 cơm tại căntin</t>
  </si>
  <si>
    <t>Học Viện Chính Trị CAND</t>
  </si>
  <si>
    <t>Nhóm Cocolin</t>
  </si>
  <si>
    <t>Phát 200 cơm tại căntin</t>
  </si>
  <si>
    <t>Cienco4</t>
  </si>
  <si>
    <t>Phát 200 cháo tại căntin</t>
  </si>
  <si>
    <t>CLB Nhân ái Tâm Thanh</t>
  </si>
  <si>
    <t>Phát 100s cháo tại căntin</t>
  </si>
  <si>
    <t>Cty Autodaily</t>
  </si>
  <si>
    <t>ĐTN phường Khương Đình</t>
  </si>
  <si>
    <t>Kỳ Anh Trang</t>
  </si>
  <si>
    <t>Phát 100s cơm cho bệnh nhân khó khăn tại căntin</t>
  </si>
  <si>
    <t>Nhịp Sống khỏe</t>
  </si>
  <si>
    <t>Chị Bạch</t>
  </si>
  <si>
    <t>Nhà Hàng Phương Nam</t>
  </si>
  <si>
    <t>Ctđ  P.Ngọc Hà</t>
  </si>
  <si>
    <t>Cty Dược Phẩm Đông Đô</t>
  </si>
  <si>
    <t>Chi hội 14 Phường Thịnh Quang</t>
  </si>
  <si>
    <t>Hội Phụ nữ thiện tâm phường Khương Thượng</t>
  </si>
  <si>
    <t>Phát 50s cháo tại căntin</t>
  </si>
  <si>
    <t>Bồ Đề Tâm</t>
  </si>
  <si>
    <t>Nhóm chị Bắc</t>
  </si>
  <si>
    <t>Gia đình chị Vân Anh</t>
  </si>
  <si>
    <t>Phát 150s cháo tại căntin</t>
  </si>
  <si>
    <t>Chiị Bùi Thanh Huyền</t>
  </si>
  <si>
    <t>Phát 100 cơm tại căntin</t>
  </si>
  <si>
    <t>FB cô Cầm</t>
  </si>
  <si>
    <t>Gieo Duyên</t>
  </si>
  <si>
    <t>Nhóm Từ Ân</t>
  </si>
  <si>
    <t>Vietinbank</t>
  </si>
  <si>
    <t>Phát 15000s cháo tại căntin</t>
  </si>
  <si>
    <t>Gia đình Linh Sơn</t>
  </si>
  <si>
    <t>Nhà hàng Maisonsen</t>
  </si>
  <si>
    <t>Phát 1921s cơm cho bệnh nhân khó khăn tại căntin</t>
  </si>
  <si>
    <t>Quỹ An vui hạnh phúc</t>
  </si>
  <si>
    <t>Phát 930s cơm cho bệnh nhân khó khăn tại căntin</t>
  </si>
  <si>
    <t>Trái Tim nhân ái</t>
  </si>
  <si>
    <t>Phát 560 cơm tại căntin</t>
  </si>
  <si>
    <t>Tổng</t>
  </si>
  <si>
    <t>Thiết bị y tế</t>
  </si>
  <si>
    <t>Tài trợ kinh phí điều trị</t>
  </si>
  <si>
    <t>Vy An và  Teddy</t>
  </si>
  <si>
    <t>Thăm hỏi và hỗ trợ kinh phí điều trị cho bệnh nhân có hoàn cảnh  khó khăn Tạ Quốc Tuấn</t>
  </si>
  <si>
    <t>Công Ty Sông Công</t>
  </si>
  <si>
    <t xml:space="preserve">Thăm hỏi và hỗ trợ kinh phí điều trị cho 10 bệnh nhân có hoàn cảnh  khó khăn </t>
  </si>
  <si>
    <t>Ct TM Quốc Tế Vinasem</t>
  </si>
  <si>
    <t xml:space="preserve">Thăm hỏi và hỗ trợ kinh phí điều trị cho 4bệnh nhân có hoàn cảnh  khó khăn </t>
  </si>
  <si>
    <t>Chị Hoa và Chị Hương</t>
  </si>
  <si>
    <t>Thăm hỏi và hỗ trợ kinh phí điều trị cho bệnh nhân có hoàn cảnh  khó khăn Hạng A Sánh</t>
  </si>
  <si>
    <t>Gia đình cô Hà</t>
  </si>
  <si>
    <t xml:space="preserve">Thăm hỏi và hỗ trợ kinh phí điều trị cho 02 bệnh nhân có hoàn cảnh  khó khăn </t>
  </si>
  <si>
    <t>Nhà tài trợ giấu tên</t>
  </si>
  <si>
    <t>Thăm hỏi và hỗ trợ kinh phí điều trị cho  bệnh nhân có hoàn cảnh  khó khăn Nguyễn Quang Khải</t>
  </si>
  <si>
    <t>Thăm hỏi và hỗ trợ kinh phí điều trị cho bệnh nhân có hoàn cảnh  khó khăn Bùi Thị Hồng Mơ</t>
  </si>
  <si>
    <t>Cty IEC</t>
  </si>
  <si>
    <t>Thăm hỏi và hỗ trợ kinh phí điều trị cho  06 bệnh nhân có hoàn cảnh  khó khăn</t>
  </si>
  <si>
    <t>Immy Lê</t>
  </si>
  <si>
    <t xml:space="preserve">Thăm hỏi và hỗ trợ kinh phí điều trị cho bệnh nhân có hoàn cảnh  khó khăn </t>
  </si>
  <si>
    <t>Yên Vũ (canada)</t>
  </si>
  <si>
    <t xml:space="preserve">Thăm hỏi và hỗ trợ kinh phí điều trị cho 01 bệnh nhân có hoàn cảnh  khó khăn </t>
  </si>
  <si>
    <t>Chị Diệp Anh và chị Hằng</t>
  </si>
  <si>
    <t>Thăm hỏi và hỗ trợ kinh phí điều trị cho  bệnh nhân có hoàn cảnh  khó khăn Vũ Văn A</t>
  </si>
  <si>
    <t>Chị Diệp và chị Hằng</t>
  </si>
  <si>
    <t>Thăm hỏi và hỗ trợ kinh phí điều trị cho  bệnh nhân có hoàn cảnh  khó khăn  Vũ Văn A</t>
  </si>
  <si>
    <t>Gia đình Nghệ Sĩ Trần lực</t>
  </si>
  <si>
    <t>Thăm hỏi và hỗ trợ kinh phí điều trị cho  bệnh nhân có hoàn cảnh  khó khăn Vàng A Ký</t>
  </si>
  <si>
    <t>Mr Lee Boon Shen</t>
  </si>
  <si>
    <t>Thăm hỏi và hỗ trợ kinh phí điều trị cho  bệnh nhân có hoàn cảnh  khó khăn Đinh Văn Sơn</t>
  </si>
  <si>
    <t>Thăm hỏi và hỗ trợ kinh phí điều trị cho  bệnh nhân có hoàn cảnh  khó khăn Hoàng Văn Cu</t>
  </si>
  <si>
    <t>Chị Hiếu</t>
  </si>
  <si>
    <t>Thăm hỏi và hỗ trợ kinh phí điều trị cho 02 bệnh nhân có hoàn cảnh  khó khăn</t>
  </si>
  <si>
    <t>Leo - Bống - Bi - Nhím</t>
  </si>
  <si>
    <t>Thăm hỏi và hỗ trợ kinh phí điều trị cho  bệnh nhân có hoàn cảnh  khó khăn Đinh Thị Thảo</t>
  </si>
  <si>
    <t>Chị Phương</t>
  </si>
  <si>
    <t>Thăm hỏi và hỗ trợ kinh phí điều trị cho  bệnh nhân có hoàn cảnh  khó khăn Trần Gia Hân</t>
  </si>
  <si>
    <t>Chị Trang Và GĐ</t>
  </si>
  <si>
    <t>Thăm hỏi và hỗ trợ kinh phí điều trị cho bệnh nhân có hoàn cảnh  khó khăn Đinh Thị Thùy Trang</t>
  </si>
  <si>
    <t xml:space="preserve">Chị Huyền </t>
  </si>
  <si>
    <t>Thăm hỏi và hỗ trợ kinh phí điều trị cho  bệnh nhân có hoàn cảnh  khó khăn Vũ Tuấn Anh</t>
  </si>
  <si>
    <t>Nhóm chị Thái</t>
  </si>
  <si>
    <t>Thăm hỏi và hỗ trợ kinh phí điều trị cho bệnh nhân có hoàn cảnh  khó khăn Sồng A Khang</t>
  </si>
  <si>
    <t>Hội Thiện Nguyện Phường Khương Thượng</t>
  </si>
  <si>
    <t xml:space="preserve">Thăm hỏi và hỗ trợ kinh phí điều trị cho 4 bệnh nhân có hoàn cảnh  khó khăn </t>
  </si>
  <si>
    <t>Cty Hanel</t>
  </si>
  <si>
    <t>Thăm hỏi và hỗ trợ kinh phí điều trị cho bệnh nhân có hoàn cảnh  khó khăn Sùng Thị Nắng</t>
  </si>
  <si>
    <t xml:space="preserve">Thăm hỏi và hỗ trợ kinh phí điều trị cho 3 bệnh nhân có hoàn cảnh  khó khăn </t>
  </si>
  <si>
    <t>Mần Non Tuổi Hoa</t>
  </si>
  <si>
    <t>Thăm hỏi và hỗ trợ kinh phí điều trị cho 4bệnh nhân có hoàn cảnh  khó khăn</t>
  </si>
  <si>
    <t>Anh Lỗ Văn Sơn</t>
  </si>
  <si>
    <t>Thăm hỏi và hỗ trợ kinh phí điều trị cho bệnh nhân có hoàn cảnh  khó khăn Vừ A Phình</t>
  </si>
  <si>
    <t>Auto Daily</t>
  </si>
  <si>
    <t xml:space="preserve">Thăm hỏi và hỗ trợ kinh phí điều trị cho 5 bệnh nhân có hoàn cảnh  khó khăn </t>
  </si>
  <si>
    <t>Thăm hỏi và hỗ trợ kinh phí điều trị cho bệnh nhân có hoàn cảnh  khó khăn Lưu Đức Dương</t>
  </si>
  <si>
    <t>Thăm hỏi và hỗ trợ kinh phí điều trị cho bệnh nhân có hoàn cảnh  khó khăn Nguyễn Lam Phong</t>
  </si>
  <si>
    <t>Cty Công nghệ Phẩm TTN</t>
  </si>
  <si>
    <t xml:space="preserve">Thăm hỏi và hỗ trợ kinh phí điều trị cho 20 bệnh nhân có hoàn cảnh  khó khăn </t>
  </si>
  <si>
    <t>Anh Toản</t>
  </si>
  <si>
    <t xml:space="preserve">Thăm hỏi và hỗ trợ kinh phí điều trị cho 08 bệnh nhân có hoàn cảnh  khó khăn </t>
  </si>
  <si>
    <t>Nguyễn Thị Thắng</t>
  </si>
  <si>
    <t>Thăm hỏi và hỗ trợ kinh phí điều trị cho bệnh nhân có hoàn cảnh  khó khăn Phan Quốc Thiên Anh</t>
  </si>
  <si>
    <t>Nhóm Tâm Sáng</t>
  </si>
  <si>
    <t xml:space="preserve">Thăm hỏi và hỗ trợ kinh phí điều trị cho 15 bệnh nhân có hoàn cảnh  khó khăn </t>
  </si>
  <si>
    <t>Đinh Hương Trà</t>
  </si>
  <si>
    <t>Thăm hỏi và hỗ trợ kinh phí điều trị cho  bệnh nhân có hoàn cảnh  khó khăn Nguyễn Lam Phong</t>
  </si>
  <si>
    <t>Nhóm Sen Xanh</t>
  </si>
  <si>
    <t xml:space="preserve">Thăm hỏi và hỗ trợ kinh phí điều trị cho 33 bệnh nhân có hoàn cảnh  khó khăn </t>
  </si>
  <si>
    <t xml:space="preserve">Thăm hỏi và hỗ trợ kinh phí điều trị cho 11 bệnh nhân có hoàn cảnh  khó khăn </t>
  </si>
  <si>
    <t>Thăm hỏi và hỗ trợ kinh phí điều trị cho bệnh nhân có hoàn cảnh  khó khăn Nguyễn Gia Hưng</t>
  </si>
  <si>
    <t>Cty Đại Bắc</t>
  </si>
  <si>
    <t>Phòng Định chế tài Chính - Vietin bank</t>
  </si>
  <si>
    <t xml:space="preserve">Thăm hỏi và hỗ trợ kinh phí điều trị cho 34 bệnh nhân có hoàn cảnh  khó khăn </t>
  </si>
  <si>
    <t>Nụ Cười trẻ thơ</t>
  </si>
  <si>
    <t>Bà Lê Thị Nhợi và bà Nguyễn Thị Minh Phương</t>
  </si>
  <si>
    <t xml:space="preserve">Thăm hỏi và hỗ trợ kinh phí điều trị cho 03 bệnh nhân có hoàn cảnh  khó khăn </t>
  </si>
  <si>
    <t>Tài trợ các phần quà</t>
  </si>
  <si>
    <t>Hiệp hội Du Lịch Khách sạn Phố cổ</t>
  </si>
  <si>
    <t>Tặng 400 suất quà gồm sữa công thức hộp 900g và bánh cho bệnh nhân khó khăn</t>
  </si>
  <si>
    <t xml:space="preserve"> </t>
  </si>
  <si>
    <t>Cty cp Sóng Thần Hà Nội</t>
  </si>
  <si>
    <t>Tặng 100 suất sữa công thức hộp 488g cho bệnh nhân khoa PHCN, A17</t>
  </si>
  <si>
    <t>Tặng 400 suất quà bánh ăn dặm cho bn khoa Truyền nhiễm, THSM, TMH mắt, RHM, MD, HSHH, HH</t>
  </si>
  <si>
    <t>Hiền cục Thuế</t>
  </si>
  <si>
    <t>Tặng 60 suất quà cho bệnh nhân khoa Ung Bướu</t>
  </si>
  <si>
    <t>Truyền Thông Laser</t>
  </si>
  <si>
    <t>Tặng 59 suất quà cho bệnh nhân A13, YHCT</t>
  </si>
  <si>
    <t>Tặng 2 suất quà gồm 6sữa công thức hộp 900g và bánh cho bệnh nhân khó khăn</t>
  </si>
  <si>
    <t>Cựu chiến binh quận Hà Đông</t>
  </si>
  <si>
    <t>Tăng 65 suất quà cho bệnh nhân  khoa thận</t>
  </si>
  <si>
    <t>Hỗ trợ bnkk Sồng A Khang 5 túi bỉm,3 hộp sữa Dielac Alpha 900g</t>
  </si>
  <si>
    <t>Nghệ sĩ Sơn</t>
  </si>
  <si>
    <t>Tặng 100 suất (quả bưởi da xanh) cho bệnh nhân khó khăn</t>
  </si>
  <si>
    <t>Nhóm NKC</t>
  </si>
  <si>
    <t>Tặng 2 suất quà bỉm sữa cho bnkk</t>
  </si>
  <si>
    <t>Gia đình chị Thoa</t>
  </si>
  <si>
    <t>Tặng 2hộp sữa Nan 900g cho bnkk</t>
  </si>
  <si>
    <t>suất cơm</t>
  </si>
  <si>
    <t>suất cháo</t>
  </si>
  <si>
    <t>suất cơm chay</t>
  </si>
  <si>
    <t>suất quà</t>
  </si>
  <si>
    <t>TBYT</t>
  </si>
  <si>
    <t>bệnh nhi</t>
  </si>
  <si>
    <t>đồng</t>
  </si>
  <si>
    <t>(Bằng chữ: Sáu trăm sáu mơi hai triệu không trăm bảy mươi lăm ngàn đồng./.)</t>
  </si>
  <si>
    <t>PHÒNG CÔNG TÁC XÃ HỘI</t>
  </si>
  <si>
    <t>DƯƠNG THỊ MINH THU</t>
  </si>
</sst>
</file>

<file path=xl/styles.xml><?xml version="1.0" encoding="utf-8"?>
<styleSheet xmlns="http://schemas.openxmlformats.org/spreadsheetml/2006/main">
  <numFmts count="2">
    <numFmt numFmtId="43" formatCode="_(* #,##0.00_);_(* \(#,##0.00\);_(* &quot;-&quot;??_);_(@_)"/>
    <numFmt numFmtId="164" formatCode="_(* #,##0_);_(* \(#,##0\);_(* &quot;-&quot;??_);_(@_)"/>
  </numFmts>
  <fonts count="9">
    <font>
      <sz val="11"/>
      <color theme="1"/>
      <name val="Calibri"/>
      <family val="2"/>
      <scheme val="minor"/>
    </font>
    <font>
      <sz val="11"/>
      <color theme="1"/>
      <name val="Calibri"/>
      <family val="2"/>
      <scheme val="minor"/>
    </font>
    <font>
      <b/>
      <sz val="18"/>
      <name val="Times New Roman"/>
      <family val="1"/>
    </font>
    <font>
      <sz val="10"/>
      <name val="Arial"/>
      <family val="2"/>
    </font>
    <font>
      <b/>
      <sz val="13"/>
      <name val="Times New Roman"/>
      <family val="1"/>
    </font>
    <font>
      <sz val="13"/>
      <name val="Times New Roman"/>
      <family val="1"/>
    </font>
    <font>
      <b/>
      <sz val="12"/>
      <name val="Times New Roman"/>
      <family val="1"/>
    </font>
    <font>
      <i/>
      <sz val="12"/>
      <name val="Times New Roman"/>
      <family val="1"/>
    </font>
    <font>
      <sz val="12"/>
      <name val="Times New Roman"/>
      <family val="1"/>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2" fillId="0" borderId="0" xfId="0" applyFont="1" applyAlignment="1">
      <alignment horizontal="center" vertical="center" wrapText="1"/>
    </xf>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164" fontId="5" fillId="0" borderId="2" xfId="1" applyNumberFormat="1" applyFont="1" applyFill="1" applyBorder="1" applyAlignment="1">
      <alignment horizontal="center" vertical="center" wrapText="1"/>
    </xf>
    <xf numFmtId="0" fontId="0" fillId="0" borderId="0" xfId="0" applyFill="1"/>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3" borderId="2" xfId="0" applyFont="1" applyFill="1" applyBorder="1" applyAlignment="1">
      <alignment vertical="center" wrapText="1"/>
    </xf>
    <xf numFmtId="0" fontId="4"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164" fontId="5" fillId="0" borderId="2" xfId="1" applyNumberFormat="1" applyFont="1" applyBorder="1" applyAlignment="1">
      <alignment horizontal="center" vertical="center" wrapText="1"/>
    </xf>
    <xf numFmtId="164" fontId="5" fillId="3" borderId="2" xfId="1" applyNumberFormat="1"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vertical="center" wrapText="1"/>
    </xf>
    <xf numFmtId="0" fontId="0" fillId="0" borderId="0" xfId="0"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5" fillId="4" borderId="5" xfId="0" applyFont="1" applyFill="1" applyBorder="1" applyAlignment="1">
      <alignment vertical="center" wrapText="1"/>
    </xf>
    <xf numFmtId="0" fontId="5" fillId="4" borderId="5" xfId="0" applyFont="1" applyFill="1" applyBorder="1" applyAlignment="1">
      <alignment horizontal="center" vertical="center" wrapText="1"/>
    </xf>
    <xf numFmtId="164" fontId="5" fillId="4" borderId="6" xfId="1"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4"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4" fillId="2" borderId="6" xfId="0" applyFont="1" applyFill="1" applyBorder="1" applyAlignment="1">
      <alignmen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5"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64" fontId="4" fillId="0" borderId="2" xfId="1"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2" xfId="0" applyFont="1" applyBorder="1"/>
    <xf numFmtId="0" fontId="7" fillId="0" borderId="0" xfId="0" applyFont="1" applyAlignment="1">
      <alignment horizontal="center" vertical="center" wrapText="1"/>
    </xf>
    <xf numFmtId="0" fontId="6" fillId="0" borderId="0" xfId="0" applyFont="1" applyAlignment="1">
      <alignment horizontal="center"/>
    </xf>
    <xf numFmtId="0" fontId="6" fillId="0" borderId="0" xfId="0" applyFont="1"/>
    <xf numFmtId="0" fontId="8"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B&#7918;A%20C&#416;M,%20CH&#193;O%20CHO%20BN/C&#417;m%20C&#259;ng%20ti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hà TT"/>
      <sheetName val="T1"/>
      <sheetName val="T2"/>
      <sheetName val="T3"/>
      <sheetName val="T4"/>
      <sheetName val="T5"/>
      <sheetName val="T6"/>
      <sheetName val="T7"/>
      <sheetName val="T8"/>
      <sheetName val="T9"/>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J150"/>
  <sheetViews>
    <sheetView tabSelected="1" topLeftCell="A106" workbookViewId="0">
      <selection activeCell="L6" sqref="L6"/>
    </sheetView>
  </sheetViews>
  <sheetFormatPr defaultRowHeight="15"/>
  <cols>
    <col min="1" max="1" width="4.28515625" customWidth="1"/>
    <col min="2" max="2" width="24.28515625" customWidth="1"/>
    <col min="3" max="3" width="30.7109375" customWidth="1"/>
    <col min="4" max="4" width="7.5703125" customWidth="1"/>
    <col min="5" max="6" width="7.5703125" style="2" customWidth="1"/>
    <col min="7" max="8" width="7" customWidth="1"/>
    <col min="9" max="9" width="8" customWidth="1"/>
    <col min="10" max="10" width="16.7109375" customWidth="1"/>
    <col min="257" max="257" width="4.28515625" customWidth="1"/>
    <col min="258" max="258" width="24.28515625" customWidth="1"/>
    <col min="259" max="259" width="30.7109375" customWidth="1"/>
    <col min="260" max="262" width="7.5703125" customWidth="1"/>
    <col min="263" max="264" width="7" customWidth="1"/>
    <col min="265" max="265" width="8" customWidth="1"/>
    <col min="266" max="266" width="16.7109375" customWidth="1"/>
    <col min="513" max="513" width="4.28515625" customWidth="1"/>
    <col min="514" max="514" width="24.28515625" customWidth="1"/>
    <col min="515" max="515" width="30.7109375" customWidth="1"/>
    <col min="516" max="518" width="7.5703125" customWidth="1"/>
    <col min="519" max="520" width="7" customWidth="1"/>
    <col min="521" max="521" width="8" customWidth="1"/>
    <col min="522" max="522" width="16.7109375" customWidth="1"/>
    <col min="769" max="769" width="4.28515625" customWidth="1"/>
    <col min="770" max="770" width="24.28515625" customWidth="1"/>
    <col min="771" max="771" width="30.7109375" customWidth="1"/>
    <col min="772" max="774" width="7.5703125" customWidth="1"/>
    <col min="775" max="776" width="7" customWidth="1"/>
    <col min="777" max="777" width="8" customWidth="1"/>
    <col min="778" max="778" width="16.7109375" customWidth="1"/>
    <col min="1025" max="1025" width="4.28515625" customWidth="1"/>
    <col min="1026" max="1026" width="24.28515625" customWidth="1"/>
    <col min="1027" max="1027" width="30.7109375" customWidth="1"/>
    <col min="1028" max="1030" width="7.5703125" customWidth="1"/>
    <col min="1031" max="1032" width="7" customWidth="1"/>
    <col min="1033" max="1033" width="8" customWidth="1"/>
    <col min="1034" max="1034" width="16.7109375" customWidth="1"/>
    <col min="1281" max="1281" width="4.28515625" customWidth="1"/>
    <col min="1282" max="1282" width="24.28515625" customWidth="1"/>
    <col min="1283" max="1283" width="30.7109375" customWidth="1"/>
    <col min="1284" max="1286" width="7.5703125" customWidth="1"/>
    <col min="1287" max="1288" width="7" customWidth="1"/>
    <col min="1289" max="1289" width="8" customWidth="1"/>
    <col min="1290" max="1290" width="16.7109375" customWidth="1"/>
    <col min="1537" max="1537" width="4.28515625" customWidth="1"/>
    <col min="1538" max="1538" width="24.28515625" customWidth="1"/>
    <col min="1539" max="1539" width="30.7109375" customWidth="1"/>
    <col min="1540" max="1542" width="7.5703125" customWidth="1"/>
    <col min="1543" max="1544" width="7" customWidth="1"/>
    <col min="1545" max="1545" width="8" customWidth="1"/>
    <col min="1546" max="1546" width="16.7109375" customWidth="1"/>
    <col min="1793" max="1793" width="4.28515625" customWidth="1"/>
    <col min="1794" max="1794" width="24.28515625" customWidth="1"/>
    <col min="1795" max="1795" width="30.7109375" customWidth="1"/>
    <col min="1796" max="1798" width="7.5703125" customWidth="1"/>
    <col min="1799" max="1800" width="7" customWidth="1"/>
    <col min="1801" max="1801" width="8" customWidth="1"/>
    <col min="1802" max="1802" width="16.7109375" customWidth="1"/>
    <col min="2049" max="2049" width="4.28515625" customWidth="1"/>
    <col min="2050" max="2050" width="24.28515625" customWidth="1"/>
    <col min="2051" max="2051" width="30.7109375" customWidth="1"/>
    <col min="2052" max="2054" width="7.5703125" customWidth="1"/>
    <col min="2055" max="2056" width="7" customWidth="1"/>
    <col min="2057" max="2057" width="8" customWidth="1"/>
    <col min="2058" max="2058" width="16.7109375" customWidth="1"/>
    <col min="2305" max="2305" width="4.28515625" customWidth="1"/>
    <col min="2306" max="2306" width="24.28515625" customWidth="1"/>
    <col min="2307" max="2307" width="30.7109375" customWidth="1"/>
    <col min="2308" max="2310" width="7.5703125" customWidth="1"/>
    <col min="2311" max="2312" width="7" customWidth="1"/>
    <col min="2313" max="2313" width="8" customWidth="1"/>
    <col min="2314" max="2314" width="16.7109375" customWidth="1"/>
    <col min="2561" max="2561" width="4.28515625" customWidth="1"/>
    <col min="2562" max="2562" width="24.28515625" customWidth="1"/>
    <col min="2563" max="2563" width="30.7109375" customWidth="1"/>
    <col min="2564" max="2566" width="7.5703125" customWidth="1"/>
    <col min="2567" max="2568" width="7" customWidth="1"/>
    <col min="2569" max="2569" width="8" customWidth="1"/>
    <col min="2570" max="2570" width="16.7109375" customWidth="1"/>
    <col min="2817" max="2817" width="4.28515625" customWidth="1"/>
    <col min="2818" max="2818" width="24.28515625" customWidth="1"/>
    <col min="2819" max="2819" width="30.7109375" customWidth="1"/>
    <col min="2820" max="2822" width="7.5703125" customWidth="1"/>
    <col min="2823" max="2824" width="7" customWidth="1"/>
    <col min="2825" max="2825" width="8" customWidth="1"/>
    <col min="2826" max="2826" width="16.7109375" customWidth="1"/>
    <col min="3073" max="3073" width="4.28515625" customWidth="1"/>
    <col min="3074" max="3074" width="24.28515625" customWidth="1"/>
    <col min="3075" max="3075" width="30.7109375" customWidth="1"/>
    <col min="3076" max="3078" width="7.5703125" customWidth="1"/>
    <col min="3079" max="3080" width="7" customWidth="1"/>
    <col min="3081" max="3081" width="8" customWidth="1"/>
    <col min="3082" max="3082" width="16.7109375" customWidth="1"/>
    <col min="3329" max="3329" width="4.28515625" customWidth="1"/>
    <col min="3330" max="3330" width="24.28515625" customWidth="1"/>
    <col min="3331" max="3331" width="30.7109375" customWidth="1"/>
    <col min="3332" max="3334" width="7.5703125" customWidth="1"/>
    <col min="3335" max="3336" width="7" customWidth="1"/>
    <col min="3337" max="3337" width="8" customWidth="1"/>
    <col min="3338" max="3338" width="16.7109375" customWidth="1"/>
    <col min="3585" max="3585" width="4.28515625" customWidth="1"/>
    <col min="3586" max="3586" width="24.28515625" customWidth="1"/>
    <col min="3587" max="3587" width="30.7109375" customWidth="1"/>
    <col min="3588" max="3590" width="7.5703125" customWidth="1"/>
    <col min="3591" max="3592" width="7" customWidth="1"/>
    <col min="3593" max="3593" width="8" customWidth="1"/>
    <col min="3594" max="3594" width="16.7109375" customWidth="1"/>
    <col min="3841" max="3841" width="4.28515625" customWidth="1"/>
    <col min="3842" max="3842" width="24.28515625" customWidth="1"/>
    <col min="3843" max="3843" width="30.7109375" customWidth="1"/>
    <col min="3844" max="3846" width="7.5703125" customWidth="1"/>
    <col min="3847" max="3848" width="7" customWidth="1"/>
    <col min="3849" max="3849" width="8" customWidth="1"/>
    <col min="3850" max="3850" width="16.7109375" customWidth="1"/>
    <col min="4097" max="4097" width="4.28515625" customWidth="1"/>
    <col min="4098" max="4098" width="24.28515625" customWidth="1"/>
    <col min="4099" max="4099" width="30.7109375" customWidth="1"/>
    <col min="4100" max="4102" width="7.5703125" customWidth="1"/>
    <col min="4103" max="4104" width="7" customWidth="1"/>
    <col min="4105" max="4105" width="8" customWidth="1"/>
    <col min="4106" max="4106" width="16.7109375" customWidth="1"/>
    <col min="4353" max="4353" width="4.28515625" customWidth="1"/>
    <col min="4354" max="4354" width="24.28515625" customWidth="1"/>
    <col min="4355" max="4355" width="30.7109375" customWidth="1"/>
    <col min="4356" max="4358" width="7.5703125" customWidth="1"/>
    <col min="4359" max="4360" width="7" customWidth="1"/>
    <col min="4361" max="4361" width="8" customWidth="1"/>
    <col min="4362" max="4362" width="16.7109375" customWidth="1"/>
    <col min="4609" max="4609" width="4.28515625" customWidth="1"/>
    <col min="4610" max="4610" width="24.28515625" customWidth="1"/>
    <col min="4611" max="4611" width="30.7109375" customWidth="1"/>
    <col min="4612" max="4614" width="7.5703125" customWidth="1"/>
    <col min="4615" max="4616" width="7" customWidth="1"/>
    <col min="4617" max="4617" width="8" customWidth="1"/>
    <col min="4618" max="4618" width="16.7109375" customWidth="1"/>
    <col min="4865" max="4865" width="4.28515625" customWidth="1"/>
    <col min="4866" max="4866" width="24.28515625" customWidth="1"/>
    <col min="4867" max="4867" width="30.7109375" customWidth="1"/>
    <col min="4868" max="4870" width="7.5703125" customWidth="1"/>
    <col min="4871" max="4872" width="7" customWidth="1"/>
    <col min="4873" max="4873" width="8" customWidth="1"/>
    <col min="4874" max="4874" width="16.7109375" customWidth="1"/>
    <col min="5121" max="5121" width="4.28515625" customWidth="1"/>
    <col min="5122" max="5122" width="24.28515625" customWidth="1"/>
    <col min="5123" max="5123" width="30.7109375" customWidth="1"/>
    <col min="5124" max="5126" width="7.5703125" customWidth="1"/>
    <col min="5127" max="5128" width="7" customWidth="1"/>
    <col min="5129" max="5129" width="8" customWidth="1"/>
    <col min="5130" max="5130" width="16.7109375" customWidth="1"/>
    <col min="5377" max="5377" width="4.28515625" customWidth="1"/>
    <col min="5378" max="5378" width="24.28515625" customWidth="1"/>
    <col min="5379" max="5379" width="30.7109375" customWidth="1"/>
    <col min="5380" max="5382" width="7.5703125" customWidth="1"/>
    <col min="5383" max="5384" width="7" customWidth="1"/>
    <col min="5385" max="5385" width="8" customWidth="1"/>
    <col min="5386" max="5386" width="16.7109375" customWidth="1"/>
    <col min="5633" max="5633" width="4.28515625" customWidth="1"/>
    <col min="5634" max="5634" width="24.28515625" customWidth="1"/>
    <col min="5635" max="5635" width="30.7109375" customWidth="1"/>
    <col min="5636" max="5638" width="7.5703125" customWidth="1"/>
    <col min="5639" max="5640" width="7" customWidth="1"/>
    <col min="5641" max="5641" width="8" customWidth="1"/>
    <col min="5642" max="5642" width="16.7109375" customWidth="1"/>
    <col min="5889" max="5889" width="4.28515625" customWidth="1"/>
    <col min="5890" max="5890" width="24.28515625" customWidth="1"/>
    <col min="5891" max="5891" width="30.7109375" customWidth="1"/>
    <col min="5892" max="5894" width="7.5703125" customWidth="1"/>
    <col min="5895" max="5896" width="7" customWidth="1"/>
    <col min="5897" max="5897" width="8" customWidth="1"/>
    <col min="5898" max="5898" width="16.7109375" customWidth="1"/>
    <col min="6145" max="6145" width="4.28515625" customWidth="1"/>
    <col min="6146" max="6146" width="24.28515625" customWidth="1"/>
    <col min="6147" max="6147" width="30.7109375" customWidth="1"/>
    <col min="6148" max="6150" width="7.5703125" customWidth="1"/>
    <col min="6151" max="6152" width="7" customWidth="1"/>
    <col min="6153" max="6153" width="8" customWidth="1"/>
    <col min="6154" max="6154" width="16.7109375" customWidth="1"/>
    <col min="6401" max="6401" width="4.28515625" customWidth="1"/>
    <col min="6402" max="6402" width="24.28515625" customWidth="1"/>
    <col min="6403" max="6403" width="30.7109375" customWidth="1"/>
    <col min="6404" max="6406" width="7.5703125" customWidth="1"/>
    <col min="6407" max="6408" width="7" customWidth="1"/>
    <col min="6409" max="6409" width="8" customWidth="1"/>
    <col min="6410" max="6410" width="16.7109375" customWidth="1"/>
    <col min="6657" max="6657" width="4.28515625" customWidth="1"/>
    <col min="6658" max="6658" width="24.28515625" customWidth="1"/>
    <col min="6659" max="6659" width="30.7109375" customWidth="1"/>
    <col min="6660" max="6662" width="7.5703125" customWidth="1"/>
    <col min="6663" max="6664" width="7" customWidth="1"/>
    <col min="6665" max="6665" width="8" customWidth="1"/>
    <col min="6666" max="6666" width="16.7109375" customWidth="1"/>
    <col min="6913" max="6913" width="4.28515625" customWidth="1"/>
    <col min="6914" max="6914" width="24.28515625" customWidth="1"/>
    <col min="6915" max="6915" width="30.7109375" customWidth="1"/>
    <col min="6916" max="6918" width="7.5703125" customWidth="1"/>
    <col min="6919" max="6920" width="7" customWidth="1"/>
    <col min="6921" max="6921" width="8" customWidth="1"/>
    <col min="6922" max="6922" width="16.7109375" customWidth="1"/>
    <col min="7169" max="7169" width="4.28515625" customWidth="1"/>
    <col min="7170" max="7170" width="24.28515625" customWidth="1"/>
    <col min="7171" max="7171" width="30.7109375" customWidth="1"/>
    <col min="7172" max="7174" width="7.5703125" customWidth="1"/>
    <col min="7175" max="7176" width="7" customWidth="1"/>
    <col min="7177" max="7177" width="8" customWidth="1"/>
    <col min="7178" max="7178" width="16.7109375" customWidth="1"/>
    <col min="7425" max="7425" width="4.28515625" customWidth="1"/>
    <col min="7426" max="7426" width="24.28515625" customWidth="1"/>
    <col min="7427" max="7427" width="30.7109375" customWidth="1"/>
    <col min="7428" max="7430" width="7.5703125" customWidth="1"/>
    <col min="7431" max="7432" width="7" customWidth="1"/>
    <col min="7433" max="7433" width="8" customWidth="1"/>
    <col min="7434" max="7434" width="16.7109375" customWidth="1"/>
    <col min="7681" max="7681" width="4.28515625" customWidth="1"/>
    <col min="7682" max="7682" width="24.28515625" customWidth="1"/>
    <col min="7683" max="7683" width="30.7109375" customWidth="1"/>
    <col min="7684" max="7686" width="7.5703125" customWidth="1"/>
    <col min="7687" max="7688" width="7" customWidth="1"/>
    <col min="7689" max="7689" width="8" customWidth="1"/>
    <col min="7690" max="7690" width="16.7109375" customWidth="1"/>
    <col min="7937" max="7937" width="4.28515625" customWidth="1"/>
    <col min="7938" max="7938" width="24.28515625" customWidth="1"/>
    <col min="7939" max="7939" width="30.7109375" customWidth="1"/>
    <col min="7940" max="7942" width="7.5703125" customWidth="1"/>
    <col min="7943" max="7944" width="7" customWidth="1"/>
    <col min="7945" max="7945" width="8" customWidth="1"/>
    <col min="7946" max="7946" width="16.7109375" customWidth="1"/>
    <col min="8193" max="8193" width="4.28515625" customWidth="1"/>
    <col min="8194" max="8194" width="24.28515625" customWidth="1"/>
    <col min="8195" max="8195" width="30.7109375" customWidth="1"/>
    <col min="8196" max="8198" width="7.5703125" customWidth="1"/>
    <col min="8199" max="8200" width="7" customWidth="1"/>
    <col min="8201" max="8201" width="8" customWidth="1"/>
    <col min="8202" max="8202" width="16.7109375" customWidth="1"/>
    <col min="8449" max="8449" width="4.28515625" customWidth="1"/>
    <col min="8450" max="8450" width="24.28515625" customWidth="1"/>
    <col min="8451" max="8451" width="30.7109375" customWidth="1"/>
    <col min="8452" max="8454" width="7.5703125" customWidth="1"/>
    <col min="8455" max="8456" width="7" customWidth="1"/>
    <col min="8457" max="8457" width="8" customWidth="1"/>
    <col min="8458" max="8458" width="16.7109375" customWidth="1"/>
    <col min="8705" max="8705" width="4.28515625" customWidth="1"/>
    <col min="8706" max="8706" width="24.28515625" customWidth="1"/>
    <col min="8707" max="8707" width="30.7109375" customWidth="1"/>
    <col min="8708" max="8710" width="7.5703125" customWidth="1"/>
    <col min="8711" max="8712" width="7" customWidth="1"/>
    <col min="8713" max="8713" width="8" customWidth="1"/>
    <col min="8714" max="8714" width="16.7109375" customWidth="1"/>
    <col min="8961" max="8961" width="4.28515625" customWidth="1"/>
    <col min="8962" max="8962" width="24.28515625" customWidth="1"/>
    <col min="8963" max="8963" width="30.7109375" customWidth="1"/>
    <col min="8964" max="8966" width="7.5703125" customWidth="1"/>
    <col min="8967" max="8968" width="7" customWidth="1"/>
    <col min="8969" max="8969" width="8" customWidth="1"/>
    <col min="8970" max="8970" width="16.7109375" customWidth="1"/>
    <col min="9217" max="9217" width="4.28515625" customWidth="1"/>
    <col min="9218" max="9218" width="24.28515625" customWidth="1"/>
    <col min="9219" max="9219" width="30.7109375" customWidth="1"/>
    <col min="9220" max="9222" width="7.5703125" customWidth="1"/>
    <col min="9223" max="9224" width="7" customWidth="1"/>
    <col min="9225" max="9225" width="8" customWidth="1"/>
    <col min="9226" max="9226" width="16.7109375" customWidth="1"/>
    <col min="9473" max="9473" width="4.28515625" customWidth="1"/>
    <col min="9474" max="9474" width="24.28515625" customWidth="1"/>
    <col min="9475" max="9475" width="30.7109375" customWidth="1"/>
    <col min="9476" max="9478" width="7.5703125" customWidth="1"/>
    <col min="9479" max="9480" width="7" customWidth="1"/>
    <col min="9481" max="9481" width="8" customWidth="1"/>
    <col min="9482" max="9482" width="16.7109375" customWidth="1"/>
    <col min="9729" max="9729" width="4.28515625" customWidth="1"/>
    <col min="9730" max="9730" width="24.28515625" customWidth="1"/>
    <col min="9731" max="9731" width="30.7109375" customWidth="1"/>
    <col min="9732" max="9734" width="7.5703125" customWidth="1"/>
    <col min="9735" max="9736" width="7" customWidth="1"/>
    <col min="9737" max="9737" width="8" customWidth="1"/>
    <col min="9738" max="9738" width="16.7109375" customWidth="1"/>
    <col min="9985" max="9985" width="4.28515625" customWidth="1"/>
    <col min="9986" max="9986" width="24.28515625" customWidth="1"/>
    <col min="9987" max="9987" width="30.7109375" customWidth="1"/>
    <col min="9988" max="9990" width="7.5703125" customWidth="1"/>
    <col min="9991" max="9992" width="7" customWidth="1"/>
    <col min="9993" max="9993" width="8" customWidth="1"/>
    <col min="9994" max="9994" width="16.7109375" customWidth="1"/>
    <col min="10241" max="10241" width="4.28515625" customWidth="1"/>
    <col min="10242" max="10242" width="24.28515625" customWidth="1"/>
    <col min="10243" max="10243" width="30.7109375" customWidth="1"/>
    <col min="10244" max="10246" width="7.5703125" customWidth="1"/>
    <col min="10247" max="10248" width="7" customWidth="1"/>
    <col min="10249" max="10249" width="8" customWidth="1"/>
    <col min="10250" max="10250" width="16.7109375" customWidth="1"/>
    <col min="10497" max="10497" width="4.28515625" customWidth="1"/>
    <col min="10498" max="10498" width="24.28515625" customWidth="1"/>
    <col min="10499" max="10499" width="30.7109375" customWidth="1"/>
    <col min="10500" max="10502" width="7.5703125" customWidth="1"/>
    <col min="10503" max="10504" width="7" customWidth="1"/>
    <col min="10505" max="10505" width="8" customWidth="1"/>
    <col min="10506" max="10506" width="16.7109375" customWidth="1"/>
    <col min="10753" max="10753" width="4.28515625" customWidth="1"/>
    <col min="10754" max="10754" width="24.28515625" customWidth="1"/>
    <col min="10755" max="10755" width="30.7109375" customWidth="1"/>
    <col min="10756" max="10758" width="7.5703125" customWidth="1"/>
    <col min="10759" max="10760" width="7" customWidth="1"/>
    <col min="10761" max="10761" width="8" customWidth="1"/>
    <col min="10762" max="10762" width="16.7109375" customWidth="1"/>
    <col min="11009" max="11009" width="4.28515625" customWidth="1"/>
    <col min="11010" max="11010" width="24.28515625" customWidth="1"/>
    <col min="11011" max="11011" width="30.7109375" customWidth="1"/>
    <col min="11012" max="11014" width="7.5703125" customWidth="1"/>
    <col min="11015" max="11016" width="7" customWidth="1"/>
    <col min="11017" max="11017" width="8" customWidth="1"/>
    <col min="11018" max="11018" width="16.7109375" customWidth="1"/>
    <col min="11265" max="11265" width="4.28515625" customWidth="1"/>
    <col min="11266" max="11266" width="24.28515625" customWidth="1"/>
    <col min="11267" max="11267" width="30.7109375" customWidth="1"/>
    <col min="11268" max="11270" width="7.5703125" customWidth="1"/>
    <col min="11271" max="11272" width="7" customWidth="1"/>
    <col min="11273" max="11273" width="8" customWidth="1"/>
    <col min="11274" max="11274" width="16.7109375" customWidth="1"/>
    <col min="11521" max="11521" width="4.28515625" customWidth="1"/>
    <col min="11522" max="11522" width="24.28515625" customWidth="1"/>
    <col min="11523" max="11523" width="30.7109375" customWidth="1"/>
    <col min="11524" max="11526" width="7.5703125" customWidth="1"/>
    <col min="11527" max="11528" width="7" customWidth="1"/>
    <col min="11529" max="11529" width="8" customWidth="1"/>
    <col min="11530" max="11530" width="16.7109375" customWidth="1"/>
    <col min="11777" max="11777" width="4.28515625" customWidth="1"/>
    <col min="11778" max="11778" width="24.28515625" customWidth="1"/>
    <col min="11779" max="11779" width="30.7109375" customWidth="1"/>
    <col min="11780" max="11782" width="7.5703125" customWidth="1"/>
    <col min="11783" max="11784" width="7" customWidth="1"/>
    <col min="11785" max="11785" width="8" customWidth="1"/>
    <col min="11786" max="11786" width="16.7109375" customWidth="1"/>
    <col min="12033" max="12033" width="4.28515625" customWidth="1"/>
    <col min="12034" max="12034" width="24.28515625" customWidth="1"/>
    <col min="12035" max="12035" width="30.7109375" customWidth="1"/>
    <col min="12036" max="12038" width="7.5703125" customWidth="1"/>
    <col min="12039" max="12040" width="7" customWidth="1"/>
    <col min="12041" max="12041" width="8" customWidth="1"/>
    <col min="12042" max="12042" width="16.7109375" customWidth="1"/>
    <col min="12289" max="12289" width="4.28515625" customWidth="1"/>
    <col min="12290" max="12290" width="24.28515625" customWidth="1"/>
    <col min="12291" max="12291" width="30.7109375" customWidth="1"/>
    <col min="12292" max="12294" width="7.5703125" customWidth="1"/>
    <col min="12295" max="12296" width="7" customWidth="1"/>
    <col min="12297" max="12297" width="8" customWidth="1"/>
    <col min="12298" max="12298" width="16.7109375" customWidth="1"/>
    <col min="12545" max="12545" width="4.28515625" customWidth="1"/>
    <col min="12546" max="12546" width="24.28515625" customWidth="1"/>
    <col min="12547" max="12547" width="30.7109375" customWidth="1"/>
    <col min="12548" max="12550" width="7.5703125" customWidth="1"/>
    <col min="12551" max="12552" width="7" customWidth="1"/>
    <col min="12553" max="12553" width="8" customWidth="1"/>
    <col min="12554" max="12554" width="16.7109375" customWidth="1"/>
    <col min="12801" max="12801" width="4.28515625" customWidth="1"/>
    <col min="12802" max="12802" width="24.28515625" customWidth="1"/>
    <col min="12803" max="12803" width="30.7109375" customWidth="1"/>
    <col min="12804" max="12806" width="7.5703125" customWidth="1"/>
    <col min="12807" max="12808" width="7" customWidth="1"/>
    <col min="12809" max="12809" width="8" customWidth="1"/>
    <col min="12810" max="12810" width="16.7109375" customWidth="1"/>
    <col min="13057" max="13057" width="4.28515625" customWidth="1"/>
    <col min="13058" max="13058" width="24.28515625" customWidth="1"/>
    <col min="13059" max="13059" width="30.7109375" customWidth="1"/>
    <col min="13060" max="13062" width="7.5703125" customWidth="1"/>
    <col min="13063" max="13064" width="7" customWidth="1"/>
    <col min="13065" max="13065" width="8" customWidth="1"/>
    <col min="13066" max="13066" width="16.7109375" customWidth="1"/>
    <col min="13313" max="13313" width="4.28515625" customWidth="1"/>
    <col min="13314" max="13314" width="24.28515625" customWidth="1"/>
    <col min="13315" max="13315" width="30.7109375" customWidth="1"/>
    <col min="13316" max="13318" width="7.5703125" customWidth="1"/>
    <col min="13319" max="13320" width="7" customWidth="1"/>
    <col min="13321" max="13321" width="8" customWidth="1"/>
    <col min="13322" max="13322" width="16.7109375" customWidth="1"/>
    <col min="13569" max="13569" width="4.28515625" customWidth="1"/>
    <col min="13570" max="13570" width="24.28515625" customWidth="1"/>
    <col min="13571" max="13571" width="30.7109375" customWidth="1"/>
    <col min="13572" max="13574" width="7.5703125" customWidth="1"/>
    <col min="13575" max="13576" width="7" customWidth="1"/>
    <col min="13577" max="13577" width="8" customWidth="1"/>
    <col min="13578" max="13578" width="16.7109375" customWidth="1"/>
    <col min="13825" max="13825" width="4.28515625" customWidth="1"/>
    <col min="13826" max="13826" width="24.28515625" customWidth="1"/>
    <col min="13827" max="13827" width="30.7109375" customWidth="1"/>
    <col min="13828" max="13830" width="7.5703125" customWidth="1"/>
    <col min="13831" max="13832" width="7" customWidth="1"/>
    <col min="13833" max="13833" width="8" customWidth="1"/>
    <col min="13834" max="13834" width="16.7109375" customWidth="1"/>
    <col min="14081" max="14081" width="4.28515625" customWidth="1"/>
    <col min="14082" max="14082" width="24.28515625" customWidth="1"/>
    <col min="14083" max="14083" width="30.7109375" customWidth="1"/>
    <col min="14084" max="14086" width="7.5703125" customWidth="1"/>
    <col min="14087" max="14088" width="7" customWidth="1"/>
    <col min="14089" max="14089" width="8" customWidth="1"/>
    <col min="14090" max="14090" width="16.7109375" customWidth="1"/>
    <col min="14337" max="14337" width="4.28515625" customWidth="1"/>
    <col min="14338" max="14338" width="24.28515625" customWidth="1"/>
    <col min="14339" max="14339" width="30.7109375" customWidth="1"/>
    <col min="14340" max="14342" width="7.5703125" customWidth="1"/>
    <col min="14343" max="14344" width="7" customWidth="1"/>
    <col min="14345" max="14345" width="8" customWidth="1"/>
    <col min="14346" max="14346" width="16.7109375" customWidth="1"/>
    <col min="14593" max="14593" width="4.28515625" customWidth="1"/>
    <col min="14594" max="14594" width="24.28515625" customWidth="1"/>
    <col min="14595" max="14595" width="30.7109375" customWidth="1"/>
    <col min="14596" max="14598" width="7.5703125" customWidth="1"/>
    <col min="14599" max="14600" width="7" customWidth="1"/>
    <col min="14601" max="14601" width="8" customWidth="1"/>
    <col min="14602" max="14602" width="16.7109375" customWidth="1"/>
    <col min="14849" max="14849" width="4.28515625" customWidth="1"/>
    <col min="14850" max="14850" width="24.28515625" customWidth="1"/>
    <col min="14851" max="14851" width="30.7109375" customWidth="1"/>
    <col min="14852" max="14854" width="7.5703125" customWidth="1"/>
    <col min="14855" max="14856" width="7" customWidth="1"/>
    <col min="14857" max="14857" width="8" customWidth="1"/>
    <col min="14858" max="14858" width="16.7109375" customWidth="1"/>
    <col min="15105" max="15105" width="4.28515625" customWidth="1"/>
    <col min="15106" max="15106" width="24.28515625" customWidth="1"/>
    <col min="15107" max="15107" width="30.7109375" customWidth="1"/>
    <col min="15108" max="15110" width="7.5703125" customWidth="1"/>
    <col min="15111" max="15112" width="7" customWidth="1"/>
    <col min="15113" max="15113" width="8" customWidth="1"/>
    <col min="15114" max="15114" width="16.7109375" customWidth="1"/>
    <col min="15361" max="15361" width="4.28515625" customWidth="1"/>
    <col min="15362" max="15362" width="24.28515625" customWidth="1"/>
    <col min="15363" max="15363" width="30.7109375" customWidth="1"/>
    <col min="15364" max="15366" width="7.5703125" customWidth="1"/>
    <col min="15367" max="15368" width="7" customWidth="1"/>
    <col min="15369" max="15369" width="8" customWidth="1"/>
    <col min="15370" max="15370" width="16.7109375" customWidth="1"/>
    <col min="15617" max="15617" width="4.28515625" customWidth="1"/>
    <col min="15618" max="15618" width="24.28515625" customWidth="1"/>
    <col min="15619" max="15619" width="30.7109375" customWidth="1"/>
    <col min="15620" max="15622" width="7.5703125" customWidth="1"/>
    <col min="15623" max="15624" width="7" customWidth="1"/>
    <col min="15625" max="15625" width="8" customWidth="1"/>
    <col min="15626" max="15626" width="16.7109375" customWidth="1"/>
    <col min="15873" max="15873" width="4.28515625" customWidth="1"/>
    <col min="15874" max="15874" width="24.28515625" customWidth="1"/>
    <col min="15875" max="15875" width="30.7109375" customWidth="1"/>
    <col min="15876" max="15878" width="7.5703125" customWidth="1"/>
    <col min="15879" max="15880" width="7" customWidth="1"/>
    <col min="15881" max="15881" width="8" customWidth="1"/>
    <col min="15882" max="15882" width="16.7109375" customWidth="1"/>
    <col min="16129" max="16129" width="4.28515625" customWidth="1"/>
    <col min="16130" max="16130" width="24.28515625" customWidth="1"/>
    <col min="16131" max="16131" width="30.7109375" customWidth="1"/>
    <col min="16132" max="16134" width="7.5703125" customWidth="1"/>
    <col min="16135" max="16136" width="7" customWidth="1"/>
    <col min="16137" max="16137" width="8" customWidth="1"/>
    <col min="16138" max="16138" width="16.7109375" customWidth="1"/>
  </cols>
  <sheetData>
    <row r="2" spans="1:10" ht="22.5">
      <c r="A2" s="1" t="s">
        <v>0</v>
      </c>
      <c r="B2" s="1"/>
      <c r="C2" s="1"/>
      <c r="D2" s="1"/>
      <c r="E2" s="1"/>
      <c r="F2" s="1"/>
      <c r="G2" s="1"/>
      <c r="H2" s="1"/>
      <c r="I2" s="1"/>
      <c r="J2" s="1"/>
    </row>
    <row r="4" spans="1:10" ht="33" customHeight="1">
      <c r="A4" s="3" t="s">
        <v>1</v>
      </c>
      <c r="B4" s="3" t="s">
        <v>2</v>
      </c>
      <c r="C4" s="3" t="s">
        <v>3</v>
      </c>
      <c r="D4" s="4" t="s">
        <v>4</v>
      </c>
      <c r="E4" s="4"/>
      <c r="F4" s="4"/>
      <c r="G4" s="4"/>
      <c r="H4" s="4"/>
      <c r="I4" s="4"/>
      <c r="J4" s="3" t="s">
        <v>5</v>
      </c>
    </row>
    <row r="5" spans="1:10" ht="81.75" customHeight="1">
      <c r="A5" s="5"/>
      <c r="B5" s="5"/>
      <c r="C5" s="5"/>
      <c r="D5" s="6" t="s">
        <v>6</v>
      </c>
      <c r="E5" s="7" t="s">
        <v>7</v>
      </c>
      <c r="F5" s="7" t="s">
        <v>8</v>
      </c>
      <c r="G5" s="6" t="s">
        <v>9</v>
      </c>
      <c r="H5" s="8" t="s">
        <v>10</v>
      </c>
      <c r="I5" s="6" t="s">
        <v>11</v>
      </c>
      <c r="J5" s="5"/>
    </row>
    <row r="6" spans="1:10" ht="16.5">
      <c r="A6" s="9" t="s">
        <v>12</v>
      </c>
      <c r="B6" s="10"/>
      <c r="C6" s="10"/>
      <c r="D6" s="10"/>
      <c r="E6" s="10"/>
      <c r="F6" s="10"/>
      <c r="G6" s="10"/>
      <c r="H6" s="10"/>
      <c r="I6" s="10"/>
      <c r="J6" s="11"/>
    </row>
    <row r="7" spans="1:10" s="15" customFormat="1" ht="16.5">
      <c r="A7" s="12">
        <v>1</v>
      </c>
      <c r="B7" s="13" t="s">
        <v>13</v>
      </c>
      <c r="C7" s="13" t="s">
        <v>14</v>
      </c>
      <c r="D7" s="12"/>
      <c r="E7" s="12">
        <v>600</v>
      </c>
      <c r="F7" s="12"/>
      <c r="G7" s="12"/>
      <c r="H7" s="12"/>
      <c r="I7" s="12"/>
      <c r="J7" s="14">
        <f t="shared" ref="J7:J17" si="0">D7*25000+E7*10000+F7*15000</f>
        <v>6000000</v>
      </c>
    </row>
    <row r="8" spans="1:10" s="15" customFormat="1" ht="16.5">
      <c r="A8" s="12">
        <v>2</v>
      </c>
      <c r="B8" s="13" t="s">
        <v>15</v>
      </c>
      <c r="C8" s="13" t="s">
        <v>16</v>
      </c>
      <c r="D8" s="16"/>
      <c r="E8" s="12">
        <v>800</v>
      </c>
      <c r="F8" s="12"/>
      <c r="G8" s="16"/>
      <c r="H8" s="16"/>
      <c r="I8" s="16"/>
      <c r="J8" s="14">
        <f t="shared" si="0"/>
        <v>8000000</v>
      </c>
    </row>
    <row r="9" spans="1:10" s="15" customFormat="1" ht="33">
      <c r="A9" s="12">
        <v>3</v>
      </c>
      <c r="B9" s="13" t="s">
        <v>17</v>
      </c>
      <c r="C9" s="13" t="s">
        <v>18</v>
      </c>
      <c r="D9" s="16"/>
      <c r="E9" s="12"/>
      <c r="F9" s="12">
        <v>750</v>
      </c>
      <c r="G9" s="16"/>
      <c r="H9" s="16"/>
      <c r="I9" s="16"/>
      <c r="J9" s="14">
        <f t="shared" si="0"/>
        <v>11250000</v>
      </c>
    </row>
    <row r="10" spans="1:10" s="15" customFormat="1" ht="16.5">
      <c r="A10" s="12">
        <v>4</v>
      </c>
      <c r="B10" s="17" t="s">
        <v>19</v>
      </c>
      <c r="C10" s="13" t="s">
        <v>20</v>
      </c>
      <c r="D10" s="16"/>
      <c r="E10" s="12">
        <v>500</v>
      </c>
      <c r="F10" s="12"/>
      <c r="G10" s="16"/>
      <c r="H10" s="16"/>
      <c r="I10" s="16"/>
      <c r="J10" s="14">
        <f t="shared" si="0"/>
        <v>5000000</v>
      </c>
    </row>
    <row r="11" spans="1:10" s="15" customFormat="1" ht="33">
      <c r="A11" s="12">
        <v>5</v>
      </c>
      <c r="B11" s="13" t="s">
        <v>21</v>
      </c>
      <c r="C11" s="13" t="s">
        <v>22</v>
      </c>
      <c r="D11" s="16"/>
      <c r="E11" s="12">
        <v>350</v>
      </c>
      <c r="F11" s="12"/>
      <c r="G11" s="16"/>
      <c r="H11" s="16"/>
      <c r="I11" s="16"/>
      <c r="J11" s="14">
        <f t="shared" si="0"/>
        <v>3500000</v>
      </c>
    </row>
    <row r="12" spans="1:10" s="15" customFormat="1" ht="33">
      <c r="A12" s="12">
        <v>6</v>
      </c>
      <c r="B12" s="13" t="s">
        <v>23</v>
      </c>
      <c r="C12" s="13" t="s">
        <v>24</v>
      </c>
      <c r="D12" s="12">
        <v>200</v>
      </c>
      <c r="E12" s="12">
        <v>900</v>
      </c>
      <c r="F12" s="12"/>
      <c r="G12" s="16"/>
      <c r="H12" s="16"/>
      <c r="I12" s="16"/>
      <c r="J12" s="14">
        <f t="shared" si="0"/>
        <v>14000000</v>
      </c>
    </row>
    <row r="13" spans="1:10" s="15" customFormat="1" ht="16.5">
      <c r="A13" s="12">
        <v>7</v>
      </c>
      <c r="B13" s="13" t="s">
        <v>25</v>
      </c>
      <c r="C13" s="13" t="s">
        <v>26</v>
      </c>
      <c r="D13" s="16"/>
      <c r="E13" s="12">
        <v>200</v>
      </c>
      <c r="F13" s="12"/>
      <c r="G13" s="16"/>
      <c r="H13" s="16"/>
      <c r="I13" s="16"/>
      <c r="J13" s="14">
        <f t="shared" si="0"/>
        <v>2000000</v>
      </c>
    </row>
    <row r="14" spans="1:10" s="15" customFormat="1" ht="16.5">
      <c r="A14" s="12">
        <v>8</v>
      </c>
      <c r="B14" s="13" t="s">
        <v>27</v>
      </c>
      <c r="C14" s="13" t="s">
        <v>16</v>
      </c>
      <c r="D14" s="16"/>
      <c r="E14" s="12">
        <v>800</v>
      </c>
      <c r="F14" s="12"/>
      <c r="G14" s="16"/>
      <c r="H14" s="16"/>
      <c r="I14" s="16"/>
      <c r="J14" s="14">
        <f t="shared" si="0"/>
        <v>8000000</v>
      </c>
    </row>
    <row r="15" spans="1:10" s="15" customFormat="1" ht="33">
      <c r="A15" s="12">
        <v>9</v>
      </c>
      <c r="B15" s="13" t="s">
        <v>28</v>
      </c>
      <c r="C15" s="13" t="s">
        <v>29</v>
      </c>
      <c r="D15" s="12">
        <v>200</v>
      </c>
      <c r="E15" s="12">
        <v>400</v>
      </c>
      <c r="F15" s="12"/>
      <c r="G15" s="16"/>
      <c r="H15" s="16"/>
      <c r="I15" s="16"/>
      <c r="J15" s="14">
        <f t="shared" si="0"/>
        <v>9000000</v>
      </c>
    </row>
    <row r="16" spans="1:10" ht="18" customHeight="1">
      <c r="A16" s="12">
        <v>10</v>
      </c>
      <c r="B16" s="13" t="s">
        <v>30</v>
      </c>
      <c r="C16" s="18" t="s">
        <v>31</v>
      </c>
      <c r="D16" s="19"/>
      <c r="E16" s="20">
        <v>400</v>
      </c>
      <c r="F16" s="20"/>
      <c r="G16" s="19"/>
      <c r="H16" s="19"/>
      <c r="I16" s="19"/>
      <c r="J16" s="21">
        <f t="shared" si="0"/>
        <v>4000000</v>
      </c>
    </row>
    <row r="17" spans="1:10" ht="17.25" customHeight="1">
      <c r="A17" s="12">
        <v>11</v>
      </c>
      <c r="B17" s="13" t="s">
        <v>32</v>
      </c>
      <c r="C17" s="18" t="s">
        <v>14</v>
      </c>
      <c r="D17" s="19"/>
      <c r="E17" s="20">
        <v>600</v>
      </c>
      <c r="F17" s="20"/>
      <c r="G17" s="19"/>
      <c r="H17" s="19"/>
      <c r="I17" s="19"/>
      <c r="J17" s="21">
        <f t="shared" si="0"/>
        <v>6000000</v>
      </c>
    </row>
    <row r="18" spans="1:10" ht="18.75" customHeight="1">
      <c r="A18" s="12">
        <v>12</v>
      </c>
      <c r="B18" s="18" t="s">
        <v>33</v>
      </c>
      <c r="C18" s="18" t="s">
        <v>34</v>
      </c>
      <c r="D18" s="20"/>
      <c r="E18" s="20"/>
      <c r="F18" s="20">
        <v>200</v>
      </c>
      <c r="G18" s="20"/>
      <c r="H18" s="20"/>
      <c r="I18" s="20"/>
      <c r="J18" s="22">
        <f>D18*25000+E18*10000+F18*15000</f>
        <v>3000000</v>
      </c>
    </row>
    <row r="19" spans="1:10" ht="16.5">
      <c r="A19" s="12">
        <v>14</v>
      </c>
      <c r="B19" s="13" t="s">
        <v>35</v>
      </c>
      <c r="C19" s="18" t="s">
        <v>36</v>
      </c>
      <c r="D19" s="7">
        <v>100</v>
      </c>
      <c r="E19" s="7"/>
      <c r="F19" s="7"/>
      <c r="G19" s="7"/>
      <c r="H19" s="7"/>
      <c r="I19" s="7"/>
      <c r="J19" s="21">
        <f t="shared" ref="J19:J48" si="1">D19*25000+E19*10000+F19*15000</f>
        <v>2500000</v>
      </c>
    </row>
    <row r="20" spans="1:10" ht="33">
      <c r="A20" s="12">
        <v>15</v>
      </c>
      <c r="B20" s="13" t="s">
        <v>37</v>
      </c>
      <c r="C20" s="18" t="s">
        <v>38</v>
      </c>
      <c r="D20" s="7">
        <v>50</v>
      </c>
      <c r="E20" s="7">
        <v>100</v>
      </c>
      <c r="F20" s="7"/>
      <c r="G20" s="7"/>
      <c r="H20" s="7"/>
      <c r="I20" s="7"/>
      <c r="J20" s="21">
        <f t="shared" si="1"/>
        <v>2250000</v>
      </c>
    </row>
    <row r="21" spans="1:10" ht="16.5">
      <c r="A21" s="12">
        <v>17</v>
      </c>
      <c r="B21" s="13" t="s">
        <v>39</v>
      </c>
      <c r="C21" s="18" t="s">
        <v>40</v>
      </c>
      <c r="D21" s="7"/>
      <c r="E21" s="7"/>
      <c r="F21" s="7">
        <v>600</v>
      </c>
      <c r="G21" s="7"/>
      <c r="H21" s="7"/>
      <c r="I21" s="7"/>
      <c r="J21" s="21">
        <f t="shared" si="1"/>
        <v>9000000</v>
      </c>
    </row>
    <row r="22" spans="1:10" ht="16.5">
      <c r="A22" s="12">
        <v>19</v>
      </c>
      <c r="B22" s="13" t="s">
        <v>41</v>
      </c>
      <c r="C22" s="18" t="s">
        <v>42</v>
      </c>
      <c r="D22" s="7">
        <v>500</v>
      </c>
      <c r="E22" s="7"/>
      <c r="F22" s="7"/>
      <c r="G22" s="7"/>
      <c r="H22" s="7"/>
      <c r="I22" s="7"/>
      <c r="J22" s="21">
        <f t="shared" si="1"/>
        <v>12500000</v>
      </c>
    </row>
    <row r="23" spans="1:10" ht="33">
      <c r="A23" s="12">
        <v>20</v>
      </c>
      <c r="B23" s="13" t="s">
        <v>43</v>
      </c>
      <c r="C23" s="18" t="s">
        <v>26</v>
      </c>
      <c r="D23" s="7"/>
      <c r="E23" s="7">
        <v>100</v>
      </c>
      <c r="F23" s="7"/>
      <c r="G23" s="7"/>
      <c r="H23" s="7"/>
      <c r="I23" s="7"/>
      <c r="J23" s="21">
        <f t="shared" si="1"/>
        <v>1000000</v>
      </c>
    </row>
    <row r="24" spans="1:10" ht="16.5">
      <c r="A24" s="12">
        <v>21</v>
      </c>
      <c r="B24" s="23" t="s">
        <v>44</v>
      </c>
      <c r="C24" s="18" t="s">
        <v>45</v>
      </c>
      <c r="D24" s="7">
        <v>200</v>
      </c>
      <c r="E24" s="7">
        <v>100</v>
      </c>
      <c r="F24" s="7"/>
      <c r="G24" s="7"/>
      <c r="H24" s="7"/>
      <c r="I24" s="7"/>
      <c r="J24" s="21">
        <f t="shared" si="1"/>
        <v>6000000</v>
      </c>
    </row>
    <row r="25" spans="1:10" ht="16.5">
      <c r="A25" s="12">
        <v>22</v>
      </c>
      <c r="B25" s="13" t="s">
        <v>46</v>
      </c>
      <c r="C25" s="18" t="s">
        <v>47</v>
      </c>
      <c r="D25" s="7"/>
      <c r="E25" s="7">
        <v>200</v>
      </c>
      <c r="F25" s="7"/>
      <c r="G25" s="7"/>
      <c r="H25" s="7"/>
      <c r="I25" s="7"/>
      <c r="J25" s="21">
        <f t="shared" si="1"/>
        <v>2000000</v>
      </c>
    </row>
    <row r="26" spans="1:10" ht="33">
      <c r="A26" s="12">
        <v>23</v>
      </c>
      <c r="B26" s="13" t="s">
        <v>48</v>
      </c>
      <c r="C26" s="18" t="s">
        <v>49</v>
      </c>
      <c r="D26" s="7">
        <v>100</v>
      </c>
      <c r="E26" s="7"/>
      <c r="F26" s="7"/>
      <c r="G26" s="7"/>
      <c r="H26" s="7"/>
      <c r="I26" s="7"/>
      <c r="J26" s="21">
        <f t="shared" si="1"/>
        <v>2500000</v>
      </c>
    </row>
    <row r="27" spans="1:10" ht="16.5">
      <c r="A27" s="12">
        <v>24</v>
      </c>
      <c r="B27" s="13" t="s">
        <v>50</v>
      </c>
      <c r="C27" s="18" t="s">
        <v>49</v>
      </c>
      <c r="D27" s="7"/>
      <c r="E27" s="7">
        <v>100</v>
      </c>
      <c r="F27" s="7"/>
      <c r="G27" s="7"/>
      <c r="H27" s="7"/>
      <c r="I27" s="7"/>
      <c r="J27" s="21">
        <f t="shared" si="1"/>
        <v>1000000</v>
      </c>
    </row>
    <row r="28" spans="1:10" ht="33">
      <c r="A28" s="12">
        <v>25</v>
      </c>
      <c r="B28" s="13" t="s">
        <v>51</v>
      </c>
      <c r="C28" s="18" t="s">
        <v>49</v>
      </c>
      <c r="D28" s="7"/>
      <c r="E28" s="7">
        <v>100</v>
      </c>
      <c r="F28" s="7"/>
      <c r="G28" s="7"/>
      <c r="H28" s="7"/>
      <c r="I28" s="7"/>
      <c r="J28" s="21">
        <f t="shared" si="1"/>
        <v>1000000</v>
      </c>
    </row>
    <row r="29" spans="1:10" ht="33">
      <c r="A29" s="12">
        <v>26</v>
      </c>
      <c r="B29" s="13" t="s">
        <v>52</v>
      </c>
      <c r="C29" s="18" t="s">
        <v>53</v>
      </c>
      <c r="D29" s="7">
        <v>100</v>
      </c>
      <c r="E29" s="7"/>
      <c r="F29" s="7"/>
      <c r="G29" s="7"/>
      <c r="H29" s="7"/>
      <c r="I29" s="7"/>
      <c r="J29" s="21">
        <f t="shared" si="1"/>
        <v>2500000</v>
      </c>
    </row>
    <row r="30" spans="1:10" ht="16.5">
      <c r="A30" s="12">
        <v>27</v>
      </c>
      <c r="B30" s="13" t="s">
        <v>54</v>
      </c>
      <c r="C30" s="18" t="s">
        <v>49</v>
      </c>
      <c r="D30" s="7"/>
      <c r="E30" s="7">
        <v>100</v>
      </c>
      <c r="F30" s="7"/>
      <c r="G30" s="7"/>
      <c r="H30" s="7"/>
      <c r="I30" s="7"/>
      <c r="J30" s="21">
        <f t="shared" si="1"/>
        <v>1000000</v>
      </c>
    </row>
    <row r="31" spans="1:10" ht="16.5">
      <c r="A31" s="12">
        <v>28</v>
      </c>
      <c r="B31" s="13" t="s">
        <v>55</v>
      </c>
      <c r="C31" s="18" t="s">
        <v>49</v>
      </c>
      <c r="D31" s="7"/>
      <c r="E31" s="7">
        <v>100</v>
      </c>
      <c r="F31" s="7"/>
      <c r="G31" s="7"/>
      <c r="H31" s="7"/>
      <c r="I31" s="7"/>
      <c r="J31" s="21">
        <f t="shared" si="1"/>
        <v>1000000</v>
      </c>
    </row>
    <row r="32" spans="1:10" ht="16.5">
      <c r="A32" s="12">
        <v>32</v>
      </c>
      <c r="B32" s="13" t="s">
        <v>56</v>
      </c>
      <c r="C32" s="18" t="s">
        <v>49</v>
      </c>
      <c r="D32" s="7"/>
      <c r="E32" s="7">
        <v>100</v>
      </c>
      <c r="F32" s="7"/>
      <c r="G32" s="7"/>
      <c r="H32" s="7"/>
      <c r="I32" s="7"/>
      <c r="J32" s="21">
        <f t="shared" si="1"/>
        <v>1000000</v>
      </c>
    </row>
    <row r="33" spans="1:10" ht="16.5">
      <c r="A33" s="12">
        <v>35</v>
      </c>
      <c r="B33" s="17" t="s">
        <v>57</v>
      </c>
      <c r="C33" s="18" t="s">
        <v>49</v>
      </c>
      <c r="D33" s="7"/>
      <c r="E33" s="7">
        <v>100</v>
      </c>
      <c r="F33" s="7"/>
      <c r="G33" s="7"/>
      <c r="H33" s="7"/>
      <c r="I33" s="7"/>
      <c r="J33" s="21">
        <f t="shared" si="1"/>
        <v>1000000</v>
      </c>
    </row>
    <row r="34" spans="1:10" ht="33">
      <c r="A34" s="12">
        <v>36</v>
      </c>
      <c r="B34" s="13" t="s">
        <v>58</v>
      </c>
      <c r="C34" s="18" t="s">
        <v>42</v>
      </c>
      <c r="D34" s="7">
        <v>500</v>
      </c>
      <c r="E34" s="7"/>
      <c r="F34" s="7"/>
      <c r="G34" s="7"/>
      <c r="H34" s="7"/>
      <c r="I34" s="7"/>
      <c r="J34" s="21">
        <f t="shared" si="1"/>
        <v>12500000</v>
      </c>
    </row>
    <row r="35" spans="1:10" ht="33">
      <c r="A35" s="12">
        <v>37</v>
      </c>
      <c r="B35" s="13" t="s">
        <v>59</v>
      </c>
      <c r="C35" s="18" t="s">
        <v>49</v>
      </c>
      <c r="D35" s="7"/>
      <c r="E35" s="7">
        <v>100</v>
      </c>
      <c r="F35" s="7"/>
      <c r="G35" s="7"/>
      <c r="H35" s="7"/>
      <c r="I35" s="7"/>
      <c r="J35" s="21">
        <f t="shared" si="1"/>
        <v>1000000</v>
      </c>
    </row>
    <row r="36" spans="1:10" ht="39.75" customHeight="1">
      <c r="A36" s="12">
        <v>38</v>
      </c>
      <c r="B36" s="13" t="s">
        <v>60</v>
      </c>
      <c r="C36" s="18" t="s">
        <v>61</v>
      </c>
      <c r="D36" s="7"/>
      <c r="E36" s="7">
        <v>50</v>
      </c>
      <c r="F36" s="7"/>
      <c r="G36" s="7"/>
      <c r="H36" s="7"/>
      <c r="I36" s="7"/>
      <c r="J36" s="21">
        <f t="shared" si="1"/>
        <v>500000</v>
      </c>
    </row>
    <row r="37" spans="1:10" ht="39.75" customHeight="1">
      <c r="A37" s="12">
        <v>40</v>
      </c>
      <c r="B37" s="13" t="s">
        <v>62</v>
      </c>
      <c r="C37" s="18" t="s">
        <v>26</v>
      </c>
      <c r="D37" s="7"/>
      <c r="E37" s="7">
        <v>150</v>
      </c>
      <c r="F37" s="7"/>
      <c r="G37" s="7"/>
      <c r="H37" s="7"/>
      <c r="I37" s="7"/>
      <c r="J37" s="21">
        <f t="shared" si="1"/>
        <v>1500000</v>
      </c>
    </row>
    <row r="38" spans="1:10" ht="39.75" customHeight="1">
      <c r="A38" s="12">
        <v>41</v>
      </c>
      <c r="B38" s="13" t="s">
        <v>63</v>
      </c>
      <c r="C38" s="18" t="s">
        <v>26</v>
      </c>
      <c r="D38" s="7"/>
      <c r="E38" s="7">
        <v>200</v>
      </c>
      <c r="F38" s="7"/>
      <c r="G38" s="7"/>
      <c r="H38" s="7"/>
      <c r="I38" s="7"/>
      <c r="J38" s="21">
        <f t="shared" si="1"/>
        <v>2000000</v>
      </c>
    </row>
    <row r="39" spans="1:10" ht="39.75" customHeight="1">
      <c r="A39" s="12">
        <v>42</v>
      </c>
      <c r="B39" s="13" t="s">
        <v>64</v>
      </c>
      <c r="C39" s="18" t="s">
        <v>65</v>
      </c>
      <c r="D39" s="7"/>
      <c r="E39" s="7">
        <v>100</v>
      </c>
      <c r="F39" s="7"/>
      <c r="G39" s="7"/>
      <c r="H39" s="7"/>
      <c r="I39" s="7"/>
      <c r="J39" s="21">
        <f t="shared" si="1"/>
        <v>1000000</v>
      </c>
    </row>
    <row r="40" spans="1:10" ht="39.75" customHeight="1">
      <c r="A40" s="12">
        <v>43</v>
      </c>
      <c r="B40" s="13" t="s">
        <v>66</v>
      </c>
      <c r="C40" s="18" t="s">
        <v>67</v>
      </c>
      <c r="D40" s="7">
        <v>100</v>
      </c>
      <c r="E40" s="7"/>
      <c r="F40" s="7"/>
      <c r="G40" s="7"/>
      <c r="H40" s="7"/>
      <c r="I40" s="7"/>
      <c r="J40" s="21">
        <f t="shared" si="1"/>
        <v>2500000</v>
      </c>
    </row>
    <row r="41" spans="1:10" ht="39.75" customHeight="1">
      <c r="A41" s="12">
        <v>44</v>
      </c>
      <c r="B41" s="13" t="s">
        <v>68</v>
      </c>
      <c r="C41" s="18" t="s">
        <v>49</v>
      </c>
      <c r="D41" s="7"/>
      <c r="E41" s="7">
        <v>100</v>
      </c>
      <c r="F41" s="7"/>
      <c r="G41" s="7"/>
      <c r="H41" s="7"/>
      <c r="I41" s="7"/>
      <c r="J41" s="21">
        <f t="shared" si="1"/>
        <v>1000000</v>
      </c>
    </row>
    <row r="42" spans="1:10" ht="39.75" customHeight="1">
      <c r="A42" s="12">
        <v>45</v>
      </c>
      <c r="B42" s="13" t="s">
        <v>69</v>
      </c>
      <c r="C42" s="18" t="s">
        <v>26</v>
      </c>
      <c r="D42" s="7"/>
      <c r="E42" s="7">
        <v>200</v>
      </c>
      <c r="F42" s="7"/>
      <c r="G42" s="7"/>
      <c r="H42" s="7"/>
      <c r="I42" s="7"/>
      <c r="J42" s="21">
        <f t="shared" si="1"/>
        <v>2000000</v>
      </c>
    </row>
    <row r="43" spans="1:10" ht="39.75" customHeight="1">
      <c r="A43" s="12">
        <v>46</v>
      </c>
      <c r="B43" s="13" t="s">
        <v>70</v>
      </c>
      <c r="C43" s="18" t="s">
        <v>42</v>
      </c>
      <c r="D43" s="7">
        <v>500</v>
      </c>
      <c r="E43" s="7"/>
      <c r="F43" s="7"/>
      <c r="G43" s="7"/>
      <c r="H43" s="7"/>
      <c r="I43" s="7"/>
      <c r="J43" s="21">
        <f t="shared" si="1"/>
        <v>12500000</v>
      </c>
    </row>
    <row r="44" spans="1:10" ht="16.5">
      <c r="A44" s="12">
        <v>52</v>
      </c>
      <c r="B44" s="13" t="s">
        <v>71</v>
      </c>
      <c r="C44" s="18" t="s">
        <v>72</v>
      </c>
      <c r="D44" s="7"/>
      <c r="E44" s="7">
        <v>15000</v>
      </c>
      <c r="F44" s="7"/>
      <c r="G44" s="7"/>
      <c r="H44" s="7"/>
      <c r="I44" s="7"/>
      <c r="J44" s="21">
        <f t="shared" si="1"/>
        <v>150000000</v>
      </c>
    </row>
    <row r="45" spans="1:10" s="25" customFormat="1" ht="16.5">
      <c r="A45" s="12">
        <v>53</v>
      </c>
      <c r="B45" s="13" t="s">
        <v>73</v>
      </c>
      <c r="C45" s="18" t="s">
        <v>26</v>
      </c>
      <c r="D45" s="7"/>
      <c r="E45" s="7">
        <v>200</v>
      </c>
      <c r="F45" s="7"/>
      <c r="G45" s="24"/>
      <c r="H45" s="24"/>
      <c r="I45" s="7"/>
      <c r="J45" s="21">
        <f t="shared" si="1"/>
        <v>2000000</v>
      </c>
    </row>
    <row r="46" spans="1:10" ht="33">
      <c r="A46" s="12">
        <v>54</v>
      </c>
      <c r="B46" s="13" t="s">
        <v>74</v>
      </c>
      <c r="C46" s="18" t="s">
        <v>75</v>
      </c>
      <c r="D46" s="7">
        <v>1921</v>
      </c>
      <c r="E46" s="7"/>
      <c r="F46" s="7"/>
      <c r="G46" s="7"/>
      <c r="H46" s="7"/>
      <c r="I46" s="7"/>
      <c r="J46" s="21">
        <f t="shared" si="1"/>
        <v>48025000</v>
      </c>
    </row>
    <row r="47" spans="1:10" ht="33">
      <c r="A47" s="12">
        <v>55</v>
      </c>
      <c r="B47" s="13" t="s">
        <v>76</v>
      </c>
      <c r="C47" s="18" t="s">
        <v>77</v>
      </c>
      <c r="D47" s="7">
        <v>930</v>
      </c>
      <c r="E47" s="7"/>
      <c r="F47" s="7"/>
      <c r="G47" s="7"/>
      <c r="H47" s="7"/>
      <c r="I47" s="7"/>
      <c r="J47" s="21">
        <f t="shared" si="1"/>
        <v>23250000</v>
      </c>
    </row>
    <row r="48" spans="1:10" s="25" customFormat="1" ht="16.5">
      <c r="A48" s="12">
        <v>56</v>
      </c>
      <c r="B48" s="13" t="s">
        <v>78</v>
      </c>
      <c r="C48" s="18" t="s">
        <v>79</v>
      </c>
      <c r="D48" s="7">
        <v>560</v>
      </c>
      <c r="E48" s="7"/>
      <c r="F48" s="7"/>
      <c r="G48" s="24"/>
      <c r="H48" s="24"/>
      <c r="I48" s="7"/>
      <c r="J48" s="21">
        <f t="shared" si="1"/>
        <v>14000000</v>
      </c>
    </row>
    <row r="49" spans="1:10" ht="27" customHeight="1">
      <c r="A49" s="26" t="s">
        <v>80</v>
      </c>
      <c r="B49" s="27"/>
      <c r="C49" s="27"/>
      <c r="D49" s="24">
        <f>SUM(D18:D48)</f>
        <v>5561</v>
      </c>
      <c r="E49" s="7">
        <f>SUM(E18:E48)</f>
        <v>17200</v>
      </c>
      <c r="F49" s="7">
        <f>SUM(F18:F48)</f>
        <v>800</v>
      </c>
      <c r="G49" s="24"/>
      <c r="H49" s="24"/>
      <c r="I49" s="24"/>
      <c r="J49" s="21">
        <f>SUM(J7:J48)</f>
        <v>399775000</v>
      </c>
    </row>
    <row r="50" spans="1:10" ht="27" customHeight="1">
      <c r="A50" s="28" t="s">
        <v>81</v>
      </c>
      <c r="B50" s="29"/>
      <c r="C50" s="29"/>
      <c r="D50" s="30"/>
      <c r="E50" s="31"/>
      <c r="F50" s="31"/>
      <c r="G50" s="30"/>
      <c r="H50" s="30"/>
      <c r="I50" s="30"/>
      <c r="J50" s="32"/>
    </row>
    <row r="51" spans="1:10" ht="16.5">
      <c r="A51" s="7"/>
      <c r="B51" s="7"/>
      <c r="C51" s="7"/>
      <c r="D51" s="24"/>
      <c r="E51" s="7"/>
      <c r="F51" s="7"/>
      <c r="G51" s="24"/>
      <c r="H51" s="24"/>
      <c r="I51" s="24"/>
      <c r="J51" s="21"/>
    </row>
    <row r="52" spans="1:10" ht="27" customHeight="1">
      <c r="A52" s="26" t="s">
        <v>80</v>
      </c>
      <c r="B52" s="27"/>
      <c r="C52" s="27"/>
      <c r="D52" s="24"/>
      <c r="E52" s="33"/>
      <c r="F52" s="33"/>
      <c r="G52" s="34"/>
      <c r="H52" s="24">
        <f>SUM(H51:H51)</f>
        <v>0</v>
      </c>
      <c r="I52" s="35"/>
      <c r="J52" s="21">
        <f>SUM(J51:J51)</f>
        <v>0</v>
      </c>
    </row>
    <row r="53" spans="1:10" ht="27" customHeight="1">
      <c r="A53" s="9" t="s">
        <v>82</v>
      </c>
      <c r="B53" s="10"/>
      <c r="C53" s="10"/>
      <c r="D53" s="36"/>
      <c r="E53" s="37"/>
      <c r="F53" s="37"/>
      <c r="G53" s="36"/>
      <c r="H53" s="36"/>
      <c r="I53" s="36"/>
      <c r="J53" s="38"/>
    </row>
    <row r="54" spans="1:10" s="25" customFormat="1" ht="66">
      <c r="A54" s="7">
        <v>1</v>
      </c>
      <c r="B54" s="24" t="s">
        <v>83</v>
      </c>
      <c r="C54" s="18" t="s">
        <v>84</v>
      </c>
      <c r="D54" s="24"/>
      <c r="E54" s="7"/>
      <c r="F54" s="7"/>
      <c r="G54" s="24"/>
      <c r="H54" s="24"/>
      <c r="I54" s="7">
        <v>1</v>
      </c>
      <c r="J54" s="21">
        <v>2000000</v>
      </c>
    </row>
    <row r="55" spans="1:10" s="25" customFormat="1" ht="49.5">
      <c r="A55" s="7">
        <v>2</v>
      </c>
      <c r="B55" s="24" t="s">
        <v>85</v>
      </c>
      <c r="C55" s="18" t="s">
        <v>86</v>
      </c>
      <c r="D55" s="24"/>
      <c r="E55" s="7"/>
      <c r="F55" s="7"/>
      <c r="G55" s="24"/>
      <c r="H55" s="24"/>
      <c r="I55" s="7">
        <v>10</v>
      </c>
      <c r="J55" s="21">
        <v>5000000</v>
      </c>
    </row>
    <row r="56" spans="1:10" s="25" customFormat="1" ht="49.5">
      <c r="A56" s="7">
        <v>3</v>
      </c>
      <c r="B56" s="24" t="s">
        <v>87</v>
      </c>
      <c r="C56" s="18" t="s">
        <v>88</v>
      </c>
      <c r="D56" s="24"/>
      <c r="E56" s="7"/>
      <c r="F56" s="7"/>
      <c r="G56" s="24"/>
      <c r="H56" s="24"/>
      <c r="I56" s="7">
        <v>4</v>
      </c>
      <c r="J56" s="21">
        <v>2000000</v>
      </c>
    </row>
    <row r="57" spans="1:10" s="25" customFormat="1" ht="66">
      <c r="A57" s="7">
        <v>4</v>
      </c>
      <c r="B57" s="23" t="s">
        <v>89</v>
      </c>
      <c r="C57" s="18" t="s">
        <v>90</v>
      </c>
      <c r="D57" s="24"/>
      <c r="E57" s="7"/>
      <c r="F57" s="7"/>
      <c r="G57" s="24"/>
      <c r="H57" s="24"/>
      <c r="I57" s="7">
        <v>1</v>
      </c>
      <c r="J57" s="21">
        <v>2000000</v>
      </c>
    </row>
    <row r="58" spans="1:10" s="25" customFormat="1" ht="49.5">
      <c r="A58" s="7">
        <v>5</v>
      </c>
      <c r="B58" s="24" t="s">
        <v>91</v>
      </c>
      <c r="C58" s="18" t="s">
        <v>92</v>
      </c>
      <c r="D58" s="24"/>
      <c r="E58" s="7"/>
      <c r="F58" s="7"/>
      <c r="G58" s="24"/>
      <c r="H58" s="24"/>
      <c r="I58" s="7">
        <v>2</v>
      </c>
      <c r="J58" s="21">
        <v>2000000</v>
      </c>
    </row>
    <row r="59" spans="1:10" s="25" customFormat="1" ht="66">
      <c r="A59" s="7">
        <v>6</v>
      </c>
      <c r="B59" s="24" t="s">
        <v>93</v>
      </c>
      <c r="C59" s="18" t="s">
        <v>94</v>
      </c>
      <c r="D59" s="24"/>
      <c r="E59" s="7"/>
      <c r="F59" s="7"/>
      <c r="G59" s="24"/>
      <c r="H59" s="24"/>
      <c r="I59" s="7">
        <v>1</v>
      </c>
      <c r="J59" s="21">
        <v>1000000</v>
      </c>
    </row>
    <row r="60" spans="1:10" s="25" customFormat="1" ht="66">
      <c r="A60" s="7">
        <v>7</v>
      </c>
      <c r="B60" s="24" t="s">
        <v>58</v>
      </c>
      <c r="C60" s="18" t="s">
        <v>95</v>
      </c>
      <c r="D60" s="24"/>
      <c r="E60" s="7"/>
      <c r="F60" s="7"/>
      <c r="G60" s="24"/>
      <c r="H60" s="24"/>
      <c r="I60" s="7">
        <v>1</v>
      </c>
      <c r="J60" s="21">
        <v>3000000</v>
      </c>
    </row>
    <row r="61" spans="1:10" s="25" customFormat="1" ht="49.5">
      <c r="A61" s="7">
        <v>8</v>
      </c>
      <c r="B61" s="24" t="s">
        <v>96</v>
      </c>
      <c r="C61" s="18" t="s">
        <v>97</v>
      </c>
      <c r="D61" s="24"/>
      <c r="E61" s="7"/>
      <c r="F61" s="7"/>
      <c r="G61" s="24"/>
      <c r="H61" s="24"/>
      <c r="I61" s="7">
        <v>6</v>
      </c>
      <c r="J61" s="21">
        <v>3000000</v>
      </c>
    </row>
    <row r="62" spans="1:10" s="25" customFormat="1" ht="49.5">
      <c r="A62" s="7">
        <v>9</v>
      </c>
      <c r="B62" s="24" t="s">
        <v>98</v>
      </c>
      <c r="C62" s="18" t="s">
        <v>99</v>
      </c>
      <c r="D62" s="24"/>
      <c r="E62" s="7"/>
      <c r="F62" s="7"/>
      <c r="G62" s="24"/>
      <c r="H62" s="24"/>
      <c r="I62" s="7">
        <v>1</v>
      </c>
      <c r="J62" s="21">
        <v>1000000</v>
      </c>
    </row>
    <row r="63" spans="1:10" s="25" customFormat="1" ht="49.5">
      <c r="A63" s="7">
        <v>10</v>
      </c>
      <c r="B63" s="24" t="s">
        <v>100</v>
      </c>
      <c r="C63" s="18" t="s">
        <v>101</v>
      </c>
      <c r="D63" s="24"/>
      <c r="E63" s="7"/>
      <c r="F63" s="7"/>
      <c r="G63" s="24"/>
      <c r="H63" s="24"/>
      <c r="I63" s="7">
        <v>1</v>
      </c>
      <c r="J63" s="21">
        <v>1000000</v>
      </c>
    </row>
    <row r="64" spans="1:10" s="25" customFormat="1" ht="66">
      <c r="A64" s="7">
        <v>11</v>
      </c>
      <c r="B64" s="24" t="s">
        <v>102</v>
      </c>
      <c r="C64" s="18" t="s">
        <v>103</v>
      </c>
      <c r="D64" s="24"/>
      <c r="E64" s="7"/>
      <c r="F64" s="7"/>
      <c r="G64" s="24"/>
      <c r="H64" s="24"/>
      <c r="I64" s="7">
        <v>1</v>
      </c>
      <c r="J64" s="21">
        <v>1000000</v>
      </c>
    </row>
    <row r="65" spans="1:10" s="25" customFormat="1" ht="66">
      <c r="A65" s="7">
        <v>12</v>
      </c>
      <c r="B65" s="24" t="s">
        <v>104</v>
      </c>
      <c r="C65" s="18" t="s">
        <v>105</v>
      </c>
      <c r="D65" s="24"/>
      <c r="E65" s="7"/>
      <c r="F65" s="7"/>
      <c r="G65" s="24"/>
      <c r="H65" s="24"/>
      <c r="I65" s="7">
        <v>1</v>
      </c>
      <c r="J65" s="21">
        <v>1000000</v>
      </c>
    </row>
    <row r="66" spans="1:10" s="25" customFormat="1" ht="66">
      <c r="A66" s="7">
        <v>13</v>
      </c>
      <c r="B66" s="23" t="s">
        <v>106</v>
      </c>
      <c r="C66" s="18" t="s">
        <v>107</v>
      </c>
      <c r="D66" s="24"/>
      <c r="E66" s="7"/>
      <c r="F66" s="7"/>
      <c r="G66" s="24"/>
      <c r="H66" s="24"/>
      <c r="I66" s="7">
        <v>1</v>
      </c>
      <c r="J66" s="21">
        <v>4000000</v>
      </c>
    </row>
    <row r="67" spans="1:10" s="25" customFormat="1" ht="66">
      <c r="A67" s="7">
        <v>14</v>
      </c>
      <c r="B67" s="24" t="s">
        <v>108</v>
      </c>
      <c r="C67" s="18" t="s">
        <v>109</v>
      </c>
      <c r="D67" s="24"/>
      <c r="E67" s="7"/>
      <c r="F67" s="7"/>
      <c r="G67" s="24"/>
      <c r="H67" s="24"/>
      <c r="I67" s="7">
        <v>1</v>
      </c>
      <c r="J67" s="21">
        <v>4500000</v>
      </c>
    </row>
    <row r="68" spans="1:10" s="25" customFormat="1" ht="66">
      <c r="A68" s="7">
        <v>15</v>
      </c>
      <c r="B68" s="23" t="s">
        <v>93</v>
      </c>
      <c r="C68" s="18" t="s">
        <v>110</v>
      </c>
      <c r="D68" s="24"/>
      <c r="E68" s="7"/>
      <c r="F68" s="7"/>
      <c r="G68" s="24"/>
      <c r="H68" s="24"/>
      <c r="I68" s="7">
        <v>1</v>
      </c>
      <c r="J68" s="21">
        <v>500000</v>
      </c>
    </row>
    <row r="69" spans="1:10" s="25" customFormat="1" ht="49.5">
      <c r="A69" s="7">
        <v>16</v>
      </c>
      <c r="B69" s="23" t="s">
        <v>111</v>
      </c>
      <c r="C69" s="18" t="s">
        <v>112</v>
      </c>
      <c r="D69" s="24"/>
      <c r="E69" s="7"/>
      <c r="F69" s="7"/>
      <c r="G69" s="24"/>
      <c r="H69" s="24"/>
      <c r="I69" s="7">
        <v>2</v>
      </c>
      <c r="J69" s="21">
        <v>8000000</v>
      </c>
    </row>
    <row r="70" spans="1:10" s="25" customFormat="1" ht="66">
      <c r="A70" s="7">
        <v>17</v>
      </c>
      <c r="B70" s="23" t="s">
        <v>113</v>
      </c>
      <c r="C70" s="18" t="s">
        <v>114</v>
      </c>
      <c r="D70" s="24"/>
      <c r="E70" s="7"/>
      <c r="F70" s="7"/>
      <c r="G70" s="24"/>
      <c r="H70" s="24"/>
      <c r="I70" s="7">
        <v>1</v>
      </c>
      <c r="J70" s="21">
        <v>2000000</v>
      </c>
    </row>
    <row r="71" spans="1:10" s="25" customFormat="1" ht="66">
      <c r="A71" s="7">
        <v>18</v>
      </c>
      <c r="B71" s="23" t="s">
        <v>115</v>
      </c>
      <c r="C71" s="18" t="s">
        <v>116</v>
      </c>
      <c r="D71" s="24"/>
      <c r="E71" s="7"/>
      <c r="F71" s="7"/>
      <c r="G71" s="24"/>
      <c r="H71" s="24"/>
      <c r="I71" s="7">
        <v>1</v>
      </c>
      <c r="J71" s="21">
        <v>2000000</v>
      </c>
    </row>
    <row r="72" spans="1:10" s="25" customFormat="1" ht="66">
      <c r="A72" s="7">
        <v>19</v>
      </c>
      <c r="B72" s="23" t="s">
        <v>117</v>
      </c>
      <c r="C72" s="18" t="s">
        <v>118</v>
      </c>
      <c r="D72" s="24"/>
      <c r="E72" s="7"/>
      <c r="F72" s="7"/>
      <c r="G72" s="24"/>
      <c r="H72" s="24"/>
      <c r="I72" s="7">
        <v>1</v>
      </c>
      <c r="J72" s="21">
        <v>2000000</v>
      </c>
    </row>
    <row r="73" spans="1:10" s="25" customFormat="1" ht="66">
      <c r="A73" s="7">
        <v>20</v>
      </c>
      <c r="B73" s="23" t="s">
        <v>119</v>
      </c>
      <c r="C73" s="18" t="s">
        <v>120</v>
      </c>
      <c r="D73" s="24"/>
      <c r="E73" s="7"/>
      <c r="F73" s="7"/>
      <c r="G73" s="24"/>
      <c r="H73" s="24"/>
      <c r="I73" s="7">
        <v>1</v>
      </c>
      <c r="J73" s="21">
        <v>1000000</v>
      </c>
    </row>
    <row r="74" spans="1:10" s="25" customFormat="1" ht="66">
      <c r="A74" s="7">
        <v>21</v>
      </c>
      <c r="B74" s="23" t="s">
        <v>121</v>
      </c>
      <c r="C74" s="18" t="s">
        <v>122</v>
      </c>
      <c r="D74" s="24"/>
      <c r="E74" s="7"/>
      <c r="F74" s="7"/>
      <c r="G74" s="24"/>
      <c r="H74" s="24"/>
      <c r="I74" s="7">
        <v>1</v>
      </c>
      <c r="J74" s="21">
        <v>1000000</v>
      </c>
    </row>
    <row r="75" spans="1:10" s="25" customFormat="1" ht="49.5">
      <c r="A75" s="7">
        <v>22</v>
      </c>
      <c r="B75" s="23" t="s">
        <v>123</v>
      </c>
      <c r="C75" s="18" t="s">
        <v>124</v>
      </c>
      <c r="D75" s="24"/>
      <c r="E75" s="7"/>
      <c r="F75" s="7"/>
      <c r="G75" s="24"/>
      <c r="H75" s="24"/>
      <c r="I75" s="7">
        <v>4</v>
      </c>
      <c r="J75" s="21">
        <v>4650000</v>
      </c>
    </row>
    <row r="76" spans="1:10" s="25" customFormat="1" ht="66">
      <c r="A76" s="7">
        <v>23</v>
      </c>
      <c r="B76" s="23" t="s">
        <v>125</v>
      </c>
      <c r="C76" s="18" t="s">
        <v>126</v>
      </c>
      <c r="D76" s="24"/>
      <c r="E76" s="7"/>
      <c r="F76" s="7"/>
      <c r="G76" s="24"/>
      <c r="H76" s="24"/>
      <c r="I76" s="7">
        <v>4</v>
      </c>
      <c r="J76" s="21">
        <v>8000000</v>
      </c>
    </row>
    <row r="77" spans="1:10" s="25" customFormat="1" ht="49.5">
      <c r="A77" s="7">
        <v>24</v>
      </c>
      <c r="B77" s="23" t="s">
        <v>93</v>
      </c>
      <c r="C77" s="18" t="s">
        <v>127</v>
      </c>
      <c r="D77" s="24"/>
      <c r="E77" s="7"/>
      <c r="F77" s="7"/>
      <c r="G77" s="24"/>
      <c r="H77" s="24"/>
      <c r="I77" s="7">
        <v>3</v>
      </c>
      <c r="J77" s="21">
        <v>4500000</v>
      </c>
    </row>
    <row r="78" spans="1:10" s="25" customFormat="1" ht="49.5">
      <c r="A78" s="7">
        <v>25</v>
      </c>
      <c r="B78" s="24" t="s">
        <v>128</v>
      </c>
      <c r="C78" s="18" t="s">
        <v>129</v>
      </c>
      <c r="D78" s="24"/>
      <c r="E78" s="7"/>
      <c r="F78" s="7"/>
      <c r="G78" s="24"/>
      <c r="H78" s="24"/>
      <c r="I78" s="7">
        <v>4</v>
      </c>
      <c r="J78" s="21">
        <v>9000000</v>
      </c>
    </row>
    <row r="79" spans="1:10" s="25" customFormat="1" ht="66">
      <c r="A79" s="7">
        <v>26</v>
      </c>
      <c r="B79" s="24" t="s">
        <v>130</v>
      </c>
      <c r="C79" s="18" t="s">
        <v>131</v>
      </c>
      <c r="D79" s="24"/>
      <c r="E79" s="7"/>
      <c r="F79" s="7"/>
      <c r="G79" s="24"/>
      <c r="H79" s="24"/>
      <c r="I79" s="7">
        <v>1</v>
      </c>
      <c r="J79" s="21">
        <v>1000000</v>
      </c>
    </row>
    <row r="80" spans="1:10" s="25" customFormat="1" ht="49.5">
      <c r="A80" s="7">
        <v>27</v>
      </c>
      <c r="B80" s="24" t="s">
        <v>132</v>
      </c>
      <c r="C80" s="18" t="s">
        <v>133</v>
      </c>
      <c r="D80" s="24"/>
      <c r="E80" s="7"/>
      <c r="F80" s="7"/>
      <c r="G80" s="24"/>
      <c r="H80" s="24"/>
      <c r="I80" s="7">
        <v>5</v>
      </c>
      <c r="J80" s="21">
        <v>5000000</v>
      </c>
    </row>
    <row r="81" spans="1:10" s="25" customFormat="1" ht="66">
      <c r="A81" s="7">
        <v>28</v>
      </c>
      <c r="B81" s="24" t="s">
        <v>93</v>
      </c>
      <c r="C81" s="18" t="s">
        <v>134</v>
      </c>
      <c r="D81" s="24"/>
      <c r="E81" s="7"/>
      <c r="F81" s="7"/>
      <c r="G81" s="24"/>
      <c r="H81" s="24"/>
      <c r="I81" s="7">
        <v>1</v>
      </c>
      <c r="J81" s="21">
        <v>1500000</v>
      </c>
    </row>
    <row r="82" spans="1:10" s="25" customFormat="1" ht="66">
      <c r="A82" s="7">
        <v>29</v>
      </c>
      <c r="B82" s="24" t="s">
        <v>93</v>
      </c>
      <c r="C82" s="18" t="s">
        <v>135</v>
      </c>
      <c r="D82" s="24"/>
      <c r="E82" s="7"/>
      <c r="F82" s="7"/>
      <c r="G82" s="24"/>
      <c r="H82" s="24"/>
      <c r="I82" s="7">
        <v>1</v>
      </c>
      <c r="J82" s="21">
        <v>2000000</v>
      </c>
    </row>
    <row r="83" spans="1:10" s="25" customFormat="1" ht="49.5">
      <c r="A83" s="7">
        <v>30</v>
      </c>
      <c r="B83" s="24" t="s">
        <v>136</v>
      </c>
      <c r="C83" s="18" t="s">
        <v>137</v>
      </c>
      <c r="D83" s="24"/>
      <c r="E83" s="7"/>
      <c r="F83" s="7"/>
      <c r="G83" s="24"/>
      <c r="H83" s="24"/>
      <c r="I83" s="7">
        <v>20</v>
      </c>
      <c r="J83" s="21">
        <v>20000000</v>
      </c>
    </row>
    <row r="84" spans="1:10" s="25" customFormat="1" ht="49.5">
      <c r="A84" s="7">
        <v>31</v>
      </c>
      <c r="B84" s="24" t="s">
        <v>138</v>
      </c>
      <c r="C84" s="18" t="s">
        <v>139</v>
      </c>
      <c r="D84" s="24"/>
      <c r="E84" s="7"/>
      <c r="F84" s="7"/>
      <c r="G84" s="24"/>
      <c r="H84" s="24"/>
      <c r="I84" s="7">
        <v>8</v>
      </c>
      <c r="J84" s="21">
        <v>12000000</v>
      </c>
    </row>
    <row r="85" spans="1:10" s="25" customFormat="1" ht="66">
      <c r="A85" s="7">
        <v>32</v>
      </c>
      <c r="B85" s="24" t="s">
        <v>140</v>
      </c>
      <c r="C85" s="18" t="s">
        <v>141</v>
      </c>
      <c r="D85" s="24"/>
      <c r="E85" s="7"/>
      <c r="F85" s="7"/>
      <c r="G85" s="24"/>
      <c r="H85" s="24"/>
      <c r="I85" s="7">
        <v>1</v>
      </c>
      <c r="J85" s="21">
        <v>2000000</v>
      </c>
    </row>
    <row r="86" spans="1:10" s="25" customFormat="1" ht="49.5">
      <c r="A86" s="7">
        <v>33</v>
      </c>
      <c r="B86" s="24" t="s">
        <v>142</v>
      </c>
      <c r="C86" s="18" t="s">
        <v>143</v>
      </c>
      <c r="D86" s="24"/>
      <c r="E86" s="7"/>
      <c r="F86" s="7"/>
      <c r="G86" s="24"/>
      <c r="H86" s="24"/>
      <c r="I86" s="7">
        <v>15</v>
      </c>
      <c r="J86" s="21">
        <v>7500000</v>
      </c>
    </row>
    <row r="87" spans="1:10" s="25" customFormat="1" ht="66">
      <c r="A87" s="7">
        <v>34</v>
      </c>
      <c r="B87" s="24" t="s">
        <v>144</v>
      </c>
      <c r="C87" s="18" t="s">
        <v>145</v>
      </c>
      <c r="D87" s="24"/>
      <c r="E87" s="7"/>
      <c r="F87" s="7"/>
      <c r="G87" s="24"/>
      <c r="H87" s="24"/>
      <c r="I87" s="7">
        <v>1</v>
      </c>
      <c r="J87" s="21">
        <v>5000000</v>
      </c>
    </row>
    <row r="88" spans="1:10" s="25" customFormat="1" ht="49.5">
      <c r="A88" s="7">
        <v>35</v>
      </c>
      <c r="B88" s="24" t="s">
        <v>146</v>
      </c>
      <c r="C88" s="18" t="s">
        <v>147</v>
      </c>
      <c r="D88" s="24"/>
      <c r="E88" s="7"/>
      <c r="F88" s="7"/>
      <c r="G88" s="24"/>
      <c r="H88" s="24"/>
      <c r="I88" s="7">
        <v>33</v>
      </c>
      <c r="J88" s="21">
        <v>16500000</v>
      </c>
    </row>
    <row r="89" spans="1:10" s="25" customFormat="1" ht="49.5">
      <c r="A89" s="7">
        <v>36</v>
      </c>
      <c r="B89" s="24" t="s">
        <v>93</v>
      </c>
      <c r="C89" s="18" t="s">
        <v>148</v>
      </c>
      <c r="D89" s="24"/>
      <c r="E89" s="7"/>
      <c r="F89" s="7"/>
      <c r="G89" s="24"/>
      <c r="H89" s="24"/>
      <c r="I89" s="7">
        <v>11</v>
      </c>
      <c r="J89" s="21">
        <v>23000000</v>
      </c>
    </row>
    <row r="90" spans="1:10" s="25" customFormat="1" ht="66">
      <c r="A90" s="7">
        <v>37</v>
      </c>
      <c r="B90" s="24" t="s">
        <v>106</v>
      </c>
      <c r="C90" s="18" t="s">
        <v>149</v>
      </c>
      <c r="D90" s="24"/>
      <c r="E90" s="7"/>
      <c r="F90" s="7"/>
      <c r="G90" s="24"/>
      <c r="H90" s="24"/>
      <c r="I90" s="7">
        <v>1</v>
      </c>
      <c r="J90" s="21">
        <v>850000</v>
      </c>
    </row>
    <row r="91" spans="1:10" s="25" customFormat="1" ht="49.5">
      <c r="A91" s="7">
        <v>38</v>
      </c>
      <c r="B91" s="24" t="s">
        <v>150</v>
      </c>
      <c r="C91" s="18" t="s">
        <v>133</v>
      </c>
      <c r="D91" s="24"/>
      <c r="E91" s="7"/>
      <c r="F91" s="7"/>
      <c r="G91" s="24"/>
      <c r="H91" s="24"/>
      <c r="I91" s="7">
        <v>5</v>
      </c>
      <c r="J91" s="21">
        <v>12000000</v>
      </c>
    </row>
    <row r="92" spans="1:10" s="25" customFormat="1" ht="49.5">
      <c r="A92" s="7">
        <v>39</v>
      </c>
      <c r="B92" s="24" t="s">
        <v>151</v>
      </c>
      <c r="C92" s="18" t="s">
        <v>152</v>
      </c>
      <c r="D92" s="24"/>
      <c r="E92" s="7"/>
      <c r="F92" s="7"/>
      <c r="G92" s="24"/>
      <c r="H92" s="24"/>
      <c r="I92" s="7">
        <v>34</v>
      </c>
      <c r="J92" s="21">
        <v>65000000</v>
      </c>
    </row>
    <row r="93" spans="1:10" s="25" customFormat="1" ht="49.5">
      <c r="A93" s="7">
        <v>40</v>
      </c>
      <c r="B93" s="24" t="s">
        <v>153</v>
      </c>
      <c r="C93" s="18" t="s">
        <v>86</v>
      </c>
      <c r="D93" s="24"/>
      <c r="E93" s="7"/>
      <c r="F93" s="7"/>
      <c r="G93" s="24"/>
      <c r="H93" s="24"/>
      <c r="I93" s="7">
        <v>10</v>
      </c>
      <c r="J93" s="21">
        <v>10000000</v>
      </c>
    </row>
    <row r="94" spans="1:10" s="25" customFormat="1" ht="49.5">
      <c r="A94" s="7">
        <v>41</v>
      </c>
      <c r="B94" s="24" t="s">
        <v>154</v>
      </c>
      <c r="C94" s="18" t="s">
        <v>155</v>
      </c>
      <c r="D94" s="24"/>
      <c r="E94" s="7"/>
      <c r="F94" s="7"/>
      <c r="G94" s="24"/>
      <c r="H94" s="24"/>
      <c r="I94" s="7">
        <v>3</v>
      </c>
      <c r="J94" s="21">
        <v>3000000</v>
      </c>
    </row>
    <row r="95" spans="1:10" s="25" customFormat="1" ht="16.5">
      <c r="A95" s="26" t="s">
        <v>80</v>
      </c>
      <c r="B95" s="27"/>
      <c r="C95" s="39"/>
      <c r="D95" s="34"/>
      <c r="E95" s="40"/>
      <c r="F95" s="40"/>
      <c r="G95" s="41"/>
      <c r="H95" s="35"/>
      <c r="I95" s="7">
        <f>SUM(I54:I94)</f>
        <v>205</v>
      </c>
      <c r="J95" s="21">
        <f>SUM(J54:J94)</f>
        <v>261500000</v>
      </c>
    </row>
    <row r="96" spans="1:10" s="25" customFormat="1" ht="16.5">
      <c r="A96" s="9" t="s">
        <v>156</v>
      </c>
      <c r="B96" s="10"/>
      <c r="C96" s="10"/>
      <c r="D96" s="36"/>
      <c r="E96" s="37"/>
      <c r="F96" s="37"/>
      <c r="G96" s="36"/>
      <c r="H96" s="36"/>
      <c r="I96" s="36"/>
      <c r="J96" s="38"/>
    </row>
    <row r="97" spans="1:10" s="25" customFormat="1" ht="49.5">
      <c r="A97" s="42">
        <v>1</v>
      </c>
      <c r="B97" s="23" t="s">
        <v>157</v>
      </c>
      <c r="C97" s="18" t="s">
        <v>158</v>
      </c>
      <c r="D97" s="7"/>
      <c r="E97" s="7" t="s">
        <v>159</v>
      </c>
      <c r="F97" s="7"/>
      <c r="G97" s="7">
        <v>400</v>
      </c>
      <c r="H97" s="7"/>
      <c r="I97" s="7"/>
      <c r="J97" s="21"/>
    </row>
    <row r="98" spans="1:10" s="25" customFormat="1" ht="49.5">
      <c r="A98" s="42">
        <v>2</v>
      </c>
      <c r="B98" s="23" t="s">
        <v>160</v>
      </c>
      <c r="C98" s="18" t="s">
        <v>161</v>
      </c>
      <c r="D98" s="7"/>
      <c r="E98" s="7"/>
      <c r="F98" s="7"/>
      <c r="G98" s="7">
        <v>100</v>
      </c>
      <c r="H98" s="7"/>
      <c r="I98" s="7"/>
      <c r="J98" s="21"/>
    </row>
    <row r="99" spans="1:10" s="25" customFormat="1" ht="66">
      <c r="A99" s="42">
        <v>3</v>
      </c>
      <c r="B99" s="23" t="s">
        <v>150</v>
      </c>
      <c r="C99" s="18" t="s">
        <v>162</v>
      </c>
      <c r="D99" s="7"/>
      <c r="E99" s="7"/>
      <c r="F99" s="7"/>
      <c r="G99" s="7">
        <v>400</v>
      </c>
      <c r="H99" s="7"/>
      <c r="I99" s="7"/>
      <c r="J99" s="21">
        <f>I99*50000</f>
        <v>0</v>
      </c>
    </row>
    <row r="100" spans="1:10" s="25" customFormat="1" ht="33">
      <c r="A100" s="42">
        <v>4</v>
      </c>
      <c r="B100" s="23" t="s">
        <v>163</v>
      </c>
      <c r="C100" s="18" t="s">
        <v>164</v>
      </c>
      <c r="D100" s="7"/>
      <c r="E100" s="7"/>
      <c r="F100" s="7"/>
      <c r="G100" s="7">
        <v>60</v>
      </c>
      <c r="H100" s="7"/>
      <c r="I100" s="7"/>
      <c r="J100" s="21"/>
    </row>
    <row r="101" spans="1:10" s="25" customFormat="1" ht="33">
      <c r="A101" s="42">
        <v>5</v>
      </c>
      <c r="B101" s="23" t="s">
        <v>165</v>
      </c>
      <c r="C101" s="18" t="s">
        <v>166</v>
      </c>
      <c r="D101" s="7"/>
      <c r="E101" s="7"/>
      <c r="F101" s="7"/>
      <c r="G101" s="7">
        <v>59</v>
      </c>
      <c r="H101" s="7"/>
      <c r="I101" s="7"/>
      <c r="J101" s="21"/>
    </row>
    <row r="102" spans="1:10" s="25" customFormat="1" ht="49.5">
      <c r="A102" s="42">
        <v>6</v>
      </c>
      <c r="B102" s="23" t="s">
        <v>119</v>
      </c>
      <c r="C102" s="18" t="s">
        <v>167</v>
      </c>
      <c r="D102" s="7"/>
      <c r="E102" s="7"/>
      <c r="F102" s="7"/>
      <c r="G102" s="7">
        <v>6</v>
      </c>
      <c r="H102" s="7"/>
      <c r="I102" s="7"/>
      <c r="J102" s="21">
        <f>I102*200000</f>
        <v>0</v>
      </c>
    </row>
    <row r="103" spans="1:10" s="25" customFormat="1" ht="33">
      <c r="A103" s="42">
        <v>7</v>
      </c>
      <c r="B103" s="23" t="s">
        <v>168</v>
      </c>
      <c r="C103" s="18" t="s">
        <v>169</v>
      </c>
      <c r="D103" s="7"/>
      <c r="E103" s="7"/>
      <c r="F103" s="7"/>
      <c r="G103" s="7">
        <v>65</v>
      </c>
      <c r="H103" s="7"/>
      <c r="I103" s="7"/>
      <c r="J103" s="21"/>
    </row>
    <row r="104" spans="1:10" s="25" customFormat="1" ht="49.5">
      <c r="A104" s="42">
        <v>8</v>
      </c>
      <c r="B104" s="23" t="s">
        <v>121</v>
      </c>
      <c r="C104" s="18" t="s">
        <v>170</v>
      </c>
      <c r="D104" s="7"/>
      <c r="E104" s="7"/>
      <c r="F104" s="7"/>
      <c r="G104" s="7">
        <v>1</v>
      </c>
      <c r="H104" s="7"/>
      <c r="I104" s="7"/>
      <c r="J104" s="21"/>
    </row>
    <row r="105" spans="1:10" s="25" customFormat="1" ht="33">
      <c r="A105" s="42">
        <v>9</v>
      </c>
      <c r="B105" s="23" t="s">
        <v>171</v>
      </c>
      <c r="C105" s="18" t="s">
        <v>172</v>
      </c>
      <c r="D105" s="7"/>
      <c r="E105" s="7"/>
      <c r="F105" s="7"/>
      <c r="G105" s="7">
        <v>100</v>
      </c>
      <c r="H105" s="7"/>
      <c r="I105" s="7"/>
      <c r="J105" s="21"/>
    </row>
    <row r="106" spans="1:10" s="25" customFormat="1" ht="33">
      <c r="A106" s="42">
        <v>10</v>
      </c>
      <c r="B106" s="23" t="s">
        <v>173</v>
      </c>
      <c r="C106" s="18" t="s">
        <v>174</v>
      </c>
      <c r="D106" s="7"/>
      <c r="E106" s="7"/>
      <c r="F106" s="7"/>
      <c r="G106" s="7">
        <v>2</v>
      </c>
      <c r="H106" s="7"/>
      <c r="I106" s="7">
        <v>2</v>
      </c>
      <c r="J106" s="21">
        <v>800000</v>
      </c>
    </row>
    <row r="107" spans="1:10" s="25" customFormat="1" ht="33">
      <c r="A107" s="42">
        <v>11</v>
      </c>
      <c r="B107" s="23" t="s">
        <v>175</v>
      </c>
      <c r="C107" s="18" t="s">
        <v>176</v>
      </c>
      <c r="D107" s="7"/>
      <c r="E107" s="7"/>
      <c r="F107" s="7"/>
      <c r="G107" s="7">
        <v>2</v>
      </c>
      <c r="H107" s="7"/>
      <c r="I107" s="7"/>
      <c r="J107" s="21"/>
    </row>
    <row r="108" spans="1:10" s="25" customFormat="1" ht="16.5">
      <c r="A108" s="26" t="s">
        <v>80</v>
      </c>
      <c r="B108" s="27"/>
      <c r="C108" s="39"/>
      <c r="D108" s="24"/>
      <c r="E108" s="7"/>
      <c r="F108" s="7"/>
      <c r="G108" s="24">
        <f>SUM(G97:G107)</f>
        <v>1195</v>
      </c>
      <c r="H108" s="24"/>
      <c r="I108" s="35">
        <f>SUM(I97:I107)</f>
        <v>2</v>
      </c>
      <c r="J108" s="21">
        <f>SUM(J97:J107)</f>
        <v>800000</v>
      </c>
    </row>
    <row r="109" spans="1:10" s="25" customFormat="1" ht="16.5">
      <c r="A109" s="43" t="s">
        <v>80</v>
      </c>
      <c r="B109" s="44"/>
      <c r="C109" s="45"/>
      <c r="D109" s="24">
        <f>D49</f>
        <v>5561</v>
      </c>
      <c r="E109" s="7">
        <f>E49</f>
        <v>17200</v>
      </c>
      <c r="F109" s="7">
        <f>F49</f>
        <v>800</v>
      </c>
      <c r="G109" s="24">
        <f>G108</f>
        <v>1195</v>
      </c>
      <c r="H109" s="24">
        <f>H52</f>
        <v>0</v>
      </c>
      <c r="I109" s="24">
        <f>I95+I108</f>
        <v>207</v>
      </c>
      <c r="J109" s="46">
        <f>SUM(J49,J52,J95,J108)</f>
        <v>662075000</v>
      </c>
    </row>
    <row r="110" spans="1:10" s="25" customFormat="1" ht="49.5">
      <c r="A110" s="47"/>
      <c r="B110" s="48"/>
      <c r="C110" s="49"/>
      <c r="D110" s="24" t="s">
        <v>177</v>
      </c>
      <c r="E110" s="7" t="s">
        <v>178</v>
      </c>
      <c r="F110" s="7" t="s">
        <v>179</v>
      </c>
      <c r="G110" s="24" t="s">
        <v>180</v>
      </c>
      <c r="H110" s="24" t="s">
        <v>181</v>
      </c>
      <c r="I110" s="24" t="s">
        <v>182</v>
      </c>
      <c r="J110" s="50" t="s">
        <v>183</v>
      </c>
    </row>
    <row r="111" spans="1:10" s="25" customFormat="1">
      <c r="A111"/>
      <c r="B111"/>
      <c r="C111"/>
      <c r="D111"/>
      <c r="E111" s="2"/>
      <c r="F111" s="2"/>
      <c r="G111"/>
      <c r="H111"/>
      <c r="I111"/>
      <c r="J111"/>
    </row>
    <row r="112" spans="1:10" s="25" customFormat="1" ht="15.75">
      <c r="A112" s="51" t="s">
        <v>184</v>
      </c>
      <c r="B112" s="51"/>
      <c r="C112" s="51"/>
      <c r="D112" s="51"/>
      <c r="E112" s="51"/>
      <c r="F112" s="51"/>
      <c r="G112" s="51"/>
      <c r="H112" s="51"/>
      <c r="I112" s="51"/>
      <c r="J112" s="51"/>
    </row>
    <row r="113" spans="1:10" s="25" customFormat="1">
      <c r="A113"/>
      <c r="B113"/>
      <c r="C113"/>
      <c r="D113"/>
      <c r="E113" s="2"/>
      <c r="F113" s="2"/>
      <c r="G113"/>
      <c r="H113"/>
      <c r="I113"/>
      <c r="J113"/>
    </row>
    <row r="114" spans="1:10" s="25" customFormat="1" ht="15.75">
      <c r="A114"/>
      <c r="B114"/>
      <c r="C114"/>
      <c r="D114" s="52" t="s">
        <v>185</v>
      </c>
      <c r="E114" s="52"/>
      <c r="F114" s="52"/>
      <c r="G114" s="52"/>
      <c r="H114" s="52"/>
      <c r="I114" s="52"/>
      <c r="J114" s="52"/>
    </row>
    <row r="115" spans="1:10" s="25" customFormat="1" ht="15.75">
      <c r="A115"/>
      <c r="B115"/>
      <c r="C115"/>
      <c r="D115" s="53"/>
      <c r="E115" s="54"/>
      <c r="F115" s="54"/>
      <c r="G115" s="53"/>
      <c r="H115" s="53"/>
      <c r="I115" s="53"/>
      <c r="J115" s="53"/>
    </row>
    <row r="116" spans="1:10" s="25" customFormat="1" ht="15.75">
      <c r="A116"/>
      <c r="B116"/>
      <c r="C116"/>
      <c r="D116" s="53"/>
      <c r="E116" s="54"/>
      <c r="F116" s="54"/>
      <c r="G116" s="53"/>
      <c r="H116" s="53"/>
      <c r="I116" s="53"/>
      <c r="J116" s="53"/>
    </row>
    <row r="117" spans="1:10" s="25" customFormat="1" ht="15.75">
      <c r="A117"/>
      <c r="B117"/>
      <c r="C117"/>
      <c r="D117" s="53"/>
      <c r="E117" s="54"/>
      <c r="F117" s="54"/>
      <c r="G117" s="53"/>
      <c r="H117" s="53"/>
      <c r="I117" s="53"/>
      <c r="J117" s="53"/>
    </row>
    <row r="118" spans="1:10" s="25" customFormat="1" ht="15.75">
      <c r="A118"/>
      <c r="B118"/>
      <c r="C118"/>
      <c r="D118" s="52" t="s">
        <v>186</v>
      </c>
      <c r="E118" s="52"/>
      <c r="F118" s="52"/>
      <c r="G118" s="52"/>
      <c r="H118" s="52"/>
      <c r="I118" s="52"/>
      <c r="J118" s="52"/>
    </row>
    <row r="119" spans="1:10" s="25" customFormat="1">
      <c r="A119"/>
      <c r="B119"/>
      <c r="C119"/>
      <c r="D119"/>
      <c r="E119" s="2"/>
      <c r="F119" s="2"/>
      <c r="G119"/>
      <c r="H119"/>
      <c r="I119"/>
      <c r="J119"/>
    </row>
    <row r="120" spans="1:10" s="25" customFormat="1">
      <c r="A120"/>
      <c r="B120"/>
      <c r="C120"/>
      <c r="D120"/>
      <c r="E120" s="2"/>
      <c r="F120" s="2"/>
      <c r="G120"/>
      <c r="H120"/>
      <c r="I120"/>
      <c r="J120"/>
    </row>
    <row r="121" spans="1:10" s="25" customFormat="1">
      <c r="A121" s="2"/>
      <c r="B121" s="2"/>
      <c r="C121"/>
      <c r="D121"/>
      <c r="E121"/>
      <c r="F121"/>
      <c r="G121"/>
      <c r="H121"/>
      <c r="I121"/>
      <c r="J121"/>
    </row>
    <row r="122" spans="1:10" s="25" customFormat="1">
      <c r="A122" s="2"/>
      <c r="B122" s="2"/>
      <c r="C122"/>
      <c r="D122"/>
      <c r="E122"/>
      <c r="F122"/>
      <c r="G122"/>
      <c r="H122"/>
      <c r="I122"/>
      <c r="J122"/>
    </row>
    <row r="123" spans="1:10" s="25" customFormat="1">
      <c r="A123" s="2"/>
      <c r="B123" s="2"/>
      <c r="C123"/>
      <c r="D123"/>
      <c r="E123"/>
      <c r="F123"/>
      <c r="G123"/>
      <c r="H123"/>
      <c r="I123"/>
      <c r="J123"/>
    </row>
    <row r="124" spans="1:10" s="25" customFormat="1">
      <c r="A124" s="2"/>
      <c r="B124" s="2"/>
      <c r="C124"/>
      <c r="D124"/>
      <c r="E124"/>
      <c r="F124"/>
      <c r="G124"/>
      <c r="H124"/>
      <c r="I124"/>
      <c r="J124"/>
    </row>
    <row r="125" spans="1:10" s="25" customFormat="1">
      <c r="A125" s="2"/>
      <c r="B125" s="2"/>
      <c r="C125"/>
      <c r="D125"/>
      <c r="E125"/>
      <c r="F125"/>
      <c r="G125"/>
      <c r="H125"/>
      <c r="I125"/>
      <c r="J125"/>
    </row>
    <row r="126" spans="1:10" s="25" customFormat="1">
      <c r="A126" s="2"/>
      <c r="B126" s="2"/>
      <c r="C126"/>
      <c r="D126"/>
      <c r="E126"/>
      <c r="F126"/>
      <c r="G126"/>
      <c r="H126"/>
      <c r="I126"/>
      <c r="J126"/>
    </row>
    <row r="127" spans="1:10" s="25" customFormat="1">
      <c r="A127" s="2"/>
      <c r="B127" s="2"/>
      <c r="C127"/>
      <c r="D127"/>
      <c r="E127"/>
      <c r="F127"/>
      <c r="G127"/>
      <c r="H127"/>
      <c r="I127"/>
      <c r="J127"/>
    </row>
    <row r="128" spans="1:10" s="25" customFormat="1">
      <c r="A128" s="2"/>
      <c r="B128" s="2"/>
      <c r="C128"/>
      <c r="D128"/>
      <c r="E128"/>
      <c r="F128"/>
      <c r="G128"/>
      <c r="H128"/>
      <c r="I128"/>
      <c r="J128"/>
    </row>
    <row r="129" spans="1:10" s="25" customFormat="1">
      <c r="A129" s="2"/>
      <c r="B129" s="2"/>
      <c r="C129"/>
      <c r="D129"/>
      <c r="E129"/>
      <c r="F129"/>
      <c r="G129"/>
      <c r="H129"/>
      <c r="I129"/>
      <c r="J129"/>
    </row>
    <row r="130" spans="1:10" s="25" customFormat="1">
      <c r="A130"/>
      <c r="B130"/>
      <c r="C130"/>
      <c r="D130"/>
      <c r="E130" s="2"/>
      <c r="F130" s="2"/>
      <c r="G130"/>
      <c r="H130"/>
      <c r="I130"/>
      <c r="J130"/>
    </row>
    <row r="131" spans="1:10" s="25" customFormat="1">
      <c r="A131"/>
      <c r="B131"/>
      <c r="C131"/>
      <c r="D131"/>
      <c r="E131" s="2"/>
      <c r="F131" s="2"/>
      <c r="G131"/>
      <c r="H131"/>
      <c r="I131"/>
      <c r="J131"/>
    </row>
    <row r="132" spans="1:10" s="25" customFormat="1">
      <c r="A132"/>
      <c r="B132"/>
      <c r="C132"/>
      <c r="D132"/>
      <c r="E132" s="2"/>
      <c r="F132" s="2"/>
      <c r="G132"/>
      <c r="H132"/>
      <c r="I132"/>
      <c r="J132"/>
    </row>
    <row r="133" spans="1:10" s="25" customFormat="1">
      <c r="A133"/>
      <c r="B133"/>
      <c r="C133"/>
      <c r="D133"/>
      <c r="E133" s="2"/>
      <c r="F133" s="2"/>
      <c r="G133"/>
      <c r="H133"/>
      <c r="I133"/>
      <c r="J133"/>
    </row>
    <row r="134" spans="1:10" s="25" customFormat="1">
      <c r="A134"/>
      <c r="B134"/>
      <c r="C134"/>
      <c r="D134"/>
      <c r="E134" s="2"/>
      <c r="F134" s="2"/>
      <c r="G134"/>
      <c r="H134"/>
      <c r="I134"/>
      <c r="J134"/>
    </row>
    <row r="135" spans="1:10" s="25" customFormat="1">
      <c r="A135"/>
      <c r="B135"/>
      <c r="C135"/>
      <c r="D135"/>
      <c r="E135" s="2"/>
      <c r="F135" s="2"/>
      <c r="G135"/>
      <c r="H135"/>
      <c r="I135"/>
      <c r="J135"/>
    </row>
    <row r="136" spans="1:10" s="25" customFormat="1">
      <c r="A136"/>
      <c r="B136"/>
      <c r="C136"/>
      <c r="D136"/>
      <c r="E136" s="2"/>
      <c r="F136" s="2"/>
      <c r="G136"/>
      <c r="H136"/>
      <c r="I136"/>
      <c r="J136"/>
    </row>
    <row r="137" spans="1:10" s="25" customFormat="1">
      <c r="A137"/>
      <c r="B137"/>
      <c r="C137"/>
      <c r="D137"/>
      <c r="E137" s="2"/>
      <c r="F137" s="2"/>
      <c r="G137"/>
      <c r="H137"/>
      <c r="I137"/>
      <c r="J137"/>
    </row>
    <row r="138" spans="1:10" s="25" customFormat="1">
      <c r="A138"/>
      <c r="B138"/>
      <c r="C138"/>
      <c r="D138"/>
      <c r="E138" s="2"/>
      <c r="F138" s="2"/>
      <c r="G138"/>
      <c r="H138"/>
      <c r="I138"/>
      <c r="J138"/>
    </row>
    <row r="139" spans="1:10" ht="27" customHeight="1"/>
    <row r="140" spans="1:10" ht="27" customHeight="1"/>
    <row r="147" ht="27" customHeight="1"/>
    <row r="148" ht="49.5" customHeight="1"/>
    <row r="150" ht="21" customHeight="1"/>
  </sheetData>
  <mergeCells count="18">
    <mergeCell ref="A96:C96"/>
    <mergeCell ref="A108:C108"/>
    <mergeCell ref="A109:C110"/>
    <mergeCell ref="A112:J112"/>
    <mergeCell ref="D114:J114"/>
    <mergeCell ref="D118:J118"/>
    <mergeCell ref="A6:J6"/>
    <mergeCell ref="A49:C49"/>
    <mergeCell ref="A50:C50"/>
    <mergeCell ref="A52:C52"/>
    <mergeCell ref="A53:C53"/>
    <mergeCell ref="A95:C95"/>
    <mergeCell ref="A2:J2"/>
    <mergeCell ref="A4:A5"/>
    <mergeCell ref="B4:B5"/>
    <mergeCell ref="C4:C5"/>
    <mergeCell ref="D4:I4"/>
    <mergeCell ref="J4:J5"/>
  </mergeCells>
  <dataValidations count="1">
    <dataValidation type="list" allowBlank="1" showInputMessage="1" showErrorMessage="1" sqref="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formula1>'[1]Nhà TT'!$A$4:$A$156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2017-12-11T07:19:04Z</dcterms:modified>
</cp:coreProperties>
</file>